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3/Sokkelåret22-jan 2023/Figurgrunnlag/"/>
    </mc:Choice>
  </mc:AlternateContent>
  <xr:revisionPtr revIDLastSave="20" documentId="8_{DC9A7F57-9BCF-4649-A6B6-232C1E0B30CF}" xr6:coauthVersionLast="47" xr6:coauthVersionMax="47" xr10:uidLastSave="{5D79D043-B46A-40C2-8CA3-268F10B02713}"/>
  <bookViews>
    <workbookView xWindow="2205" yWindow="2205" windowWidth="25860" windowHeight="14895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24" l="1"/>
  <c r="H80" i="24" l="1"/>
  <c r="I80" i="24" s="1"/>
  <c r="K80" i="24" s="1"/>
  <c r="L80" i="24"/>
  <c r="H79" i="24"/>
  <c r="I79" i="24" s="1"/>
  <c r="K79" i="24" s="1"/>
  <c r="L79" i="24"/>
  <c r="L75" i="24"/>
  <c r="J80" i="24" l="1"/>
  <c r="J79" i="24"/>
  <c r="I75" i="24"/>
  <c r="K75" i="24" s="1"/>
  <c r="H73" i="24"/>
  <c r="J73" i="24" s="1"/>
  <c r="L76" i="24"/>
  <c r="L77" i="24"/>
  <c r="L78" i="24"/>
  <c r="L81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1" i="24"/>
  <c r="I81" i="24" s="1"/>
  <c r="K81" i="24" s="1"/>
  <c r="H70" i="24"/>
  <c r="I70" i="24"/>
  <c r="K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J39" i="24"/>
  <c r="J70" i="24"/>
  <c r="L24" i="24"/>
  <c r="H25" i="24"/>
  <c r="J25" i="24"/>
  <c r="H26" i="24"/>
  <c r="J26" i="24"/>
  <c r="H27" i="24"/>
  <c r="I27" i="24" s="1"/>
  <c r="K27" i="24" s="1"/>
  <c r="J27" i="24"/>
  <c r="H28" i="24"/>
  <c r="J28" i="24" s="1"/>
  <c r="H29" i="24"/>
  <c r="J29" i="24"/>
  <c r="H30" i="24"/>
  <c r="I30" i="24" s="1"/>
  <c r="K30" i="24" s="1"/>
  <c r="J30" i="24"/>
  <c r="H31" i="24"/>
  <c r="J31" i="24"/>
  <c r="H32" i="24"/>
  <c r="I32" i="24" s="1"/>
  <c r="K32" i="24" s="1"/>
  <c r="H33" i="24"/>
  <c r="J33" i="24"/>
  <c r="H34" i="24"/>
  <c r="I34" i="24" s="1"/>
  <c r="K34" i="24" s="1"/>
  <c r="J34" i="24"/>
  <c r="H35" i="24"/>
  <c r="J35" i="24"/>
  <c r="H36" i="24"/>
  <c r="J36" i="24" s="1"/>
  <c r="H37" i="24"/>
  <c r="J37" i="24"/>
  <c r="H38" i="24"/>
  <c r="I38" i="24" s="1"/>
  <c r="K38" i="24" s="1"/>
  <c r="J38" i="24"/>
  <c r="H40" i="24"/>
  <c r="J40" i="24"/>
  <c r="H41" i="24"/>
  <c r="J41" i="24" s="1"/>
  <c r="H42" i="24"/>
  <c r="J42" i="24"/>
  <c r="H43" i="24"/>
  <c r="I43" i="24" s="1"/>
  <c r="K43" i="24" s="1"/>
  <c r="J43" i="24"/>
  <c r="H44" i="24"/>
  <c r="I44" i="24" s="1"/>
  <c r="K44" i="24" s="1"/>
  <c r="J44" i="24"/>
  <c r="H45" i="24"/>
  <c r="J45" i="24" s="1"/>
  <c r="H46" i="24"/>
  <c r="J46" i="24"/>
  <c r="H47" i="24"/>
  <c r="J47" i="24"/>
  <c r="H48" i="24"/>
  <c r="J48" i="24"/>
  <c r="H49" i="24"/>
  <c r="J49" i="24" s="1"/>
  <c r="H50" i="24"/>
  <c r="J50" i="24"/>
  <c r="H51" i="24"/>
  <c r="I51" i="24" s="1"/>
  <c r="K51" i="24" s="1"/>
  <c r="J51" i="24"/>
  <c r="H52" i="24"/>
  <c r="J52" i="24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J56" i="24"/>
  <c r="H57" i="24"/>
  <c r="J57" i="24" s="1"/>
  <c r="H58" i="24"/>
  <c r="J58" i="24"/>
  <c r="H59" i="24"/>
  <c r="I59" i="24" s="1"/>
  <c r="K59" i="24" s="1"/>
  <c r="J59" i="24"/>
  <c r="H60" i="24"/>
  <c r="I60" i="24" s="1"/>
  <c r="K60" i="24" s="1"/>
  <c r="J60" i="24"/>
  <c r="H61" i="24"/>
  <c r="J61" i="24" s="1"/>
  <c r="H62" i="24"/>
  <c r="J62" i="24"/>
  <c r="H63" i="24"/>
  <c r="J63" i="24"/>
  <c r="H64" i="24"/>
  <c r="J64" i="24"/>
  <c r="H65" i="24"/>
  <c r="J65" i="24" s="1"/>
  <c r="H66" i="24"/>
  <c r="J66" i="24"/>
  <c r="H67" i="24"/>
  <c r="I67" i="24" s="1"/>
  <c r="K67" i="24" s="1"/>
  <c r="J67" i="24"/>
  <c r="H68" i="24"/>
  <c r="J68" i="24"/>
  <c r="H69" i="24"/>
  <c r="I69" i="24" s="1"/>
  <c r="K69" i="24" s="1"/>
  <c r="H71" i="24"/>
  <c r="I71" i="24" s="1"/>
  <c r="K71" i="24" s="1"/>
  <c r="J71" i="24"/>
  <c r="H72" i="24"/>
  <c r="I72" i="24" s="1"/>
  <c r="K72" i="24" s="1"/>
  <c r="J72" i="24"/>
  <c r="I63" i="24"/>
  <c r="K63" i="24"/>
  <c r="I47" i="24"/>
  <c r="K47" i="24"/>
  <c r="I35" i="24"/>
  <c r="K35" i="24" s="1"/>
  <c r="I26" i="24"/>
  <c r="K26" i="24"/>
  <c r="I66" i="24"/>
  <c r="K66" i="24" s="1"/>
  <c r="I62" i="24"/>
  <c r="K62" i="24"/>
  <c r="I58" i="24"/>
  <c r="K58" i="24"/>
  <c r="I50" i="24"/>
  <c r="K50" i="24" s="1"/>
  <c r="I46" i="24"/>
  <c r="K46" i="24"/>
  <c r="I42" i="24"/>
  <c r="K42" i="24"/>
  <c r="I29" i="24"/>
  <c r="K29" i="24"/>
  <c r="I25" i="24"/>
  <c r="K25" i="24"/>
  <c r="I65" i="24"/>
  <c r="K65" i="24" s="1"/>
  <c r="I57" i="24"/>
  <c r="K57" i="24"/>
  <c r="I49" i="24"/>
  <c r="K49" i="24" s="1"/>
  <c r="I41" i="24"/>
  <c r="K41" i="24"/>
  <c r="I37" i="24"/>
  <c r="K37" i="24"/>
  <c r="I33" i="24"/>
  <c r="K33" i="24" s="1"/>
  <c r="I73" i="24"/>
  <c r="K73" i="24" s="1"/>
  <c r="I68" i="24"/>
  <c r="K68" i="24" s="1"/>
  <c r="I64" i="24"/>
  <c r="K64" i="24"/>
  <c r="I56" i="24"/>
  <c r="K56" i="24"/>
  <c r="I52" i="24"/>
  <c r="K52" i="24" s="1"/>
  <c r="I48" i="24"/>
  <c r="K48" i="24"/>
  <c r="I40" i="24"/>
  <c r="K40" i="24"/>
  <c r="I36" i="24"/>
  <c r="K36" i="24" s="1"/>
  <c r="I31" i="24"/>
  <c r="K31" i="24"/>
  <c r="I28" i="24" l="1"/>
  <c r="K28" i="24" s="1"/>
  <c r="I45" i="24"/>
  <c r="K45" i="24" s="1"/>
  <c r="I61" i="24"/>
  <c r="K61" i="24" s="1"/>
  <c r="J69" i="24"/>
  <c r="J53" i="24"/>
  <c r="J32" i="24"/>
  <c r="J74" i="24"/>
  <c r="J77" i="24"/>
  <c r="J78" i="24"/>
  <c r="I76" i="24"/>
  <c r="K76" i="24" s="1"/>
  <c r="J81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<sst xmlns="http://schemas.openxmlformats.org/spreadsheetml/2006/main" count="43" uniqueCount="42">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</sst>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102.72</c:v>
                </c:pt>
                <c:pt idx="52">
                  <c:v>97.57</c:v>
                </c:pt>
                <c:pt idx="53">
                  <c:v>104.67</c:v>
                </c:pt>
                <c:pt idx="54">
                  <c:v>111.4</c:v>
                </c:pt>
                <c:pt idx="55">
                  <c:v>114.32</c:v>
                </c:pt>
                <c:pt idx="56">
                  <c:v>109.24</c:v>
                </c:pt>
                <c:pt idx="57">
                  <c:v>102.32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1.07</c:v>
                </c:pt>
                <c:pt idx="53">
                  <c:v>1.1299999999999999</c:v>
                </c:pt>
                <c:pt idx="54">
                  <c:v>0.99</c:v>
                </c:pt>
                <c:pt idx="55">
                  <c:v>0.94</c:v>
                </c:pt>
                <c:pt idx="56">
                  <c:v>0.91</c:v>
                </c:pt>
                <c:pt idx="5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14.44</c:v>
                </c:pt>
                <c:pt idx="52">
                  <c:v>11.1</c:v>
                </c:pt>
                <c:pt idx="53">
                  <c:v>11.37</c:v>
                </c:pt>
                <c:pt idx="54">
                  <c:v>11.55</c:v>
                </c:pt>
                <c:pt idx="55">
                  <c:v>11.67</c:v>
                </c:pt>
                <c:pt idx="56">
                  <c:v>11.63</c:v>
                </c:pt>
                <c:pt idx="57">
                  <c:v>11.62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</c:v>
                </c:pt>
                <c:pt idx="53">
                  <c:v>122.1</c:v>
                </c:pt>
                <c:pt idx="54">
                  <c:v>121.01</c:v>
                </c:pt>
                <c:pt idx="55">
                  <c:v>122.46</c:v>
                </c:pt>
                <c:pt idx="56">
                  <c:v>119.74</c:v>
                </c:pt>
                <c:pt idx="57">
                  <c:v>120.04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3.9794158904109587</c:v>
                </c:pt>
                <c:pt idx="52">
                  <c:v>3.9935468493150683</c:v>
                </c:pt>
                <c:pt idx="53">
                  <c:v>4.1233104109589043</c:v>
                </c:pt>
                <c:pt idx="54">
                  <c:v>4.2096598360655735</c:v>
                </c:pt>
                <c:pt idx="55">
                  <c:v>4.2977071232876716</c:v>
                </c:pt>
                <c:pt idx="56">
                  <c:v>4.1620843835616439</c:v>
                </c:pt>
                <c:pt idx="57">
                  <c:v>4.0476580821917807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102.72</c:v>
                </c:pt>
                <c:pt idx="52">
                  <c:v>97.57</c:v>
                </c:pt>
                <c:pt idx="53">
                  <c:v>104.67</c:v>
                </c:pt>
                <c:pt idx="54">
                  <c:v>111.4</c:v>
                </c:pt>
                <c:pt idx="55">
                  <c:v>114.32</c:v>
                </c:pt>
                <c:pt idx="56">
                  <c:v>109.24</c:v>
                </c:pt>
                <c:pt idx="57">
                  <c:v>102.32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1.07</c:v>
                </c:pt>
                <c:pt idx="53">
                  <c:v>1.1299999999999999</c:v>
                </c:pt>
                <c:pt idx="54">
                  <c:v>0.99</c:v>
                </c:pt>
                <c:pt idx="55">
                  <c:v>0.94</c:v>
                </c:pt>
                <c:pt idx="56">
                  <c:v>0.91</c:v>
                </c:pt>
                <c:pt idx="5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14.44</c:v>
                </c:pt>
                <c:pt idx="52">
                  <c:v>11.1</c:v>
                </c:pt>
                <c:pt idx="53">
                  <c:v>11.37</c:v>
                </c:pt>
                <c:pt idx="54">
                  <c:v>11.55</c:v>
                </c:pt>
                <c:pt idx="55">
                  <c:v>11.67</c:v>
                </c:pt>
                <c:pt idx="56">
                  <c:v>11.63</c:v>
                </c:pt>
                <c:pt idx="57">
                  <c:v>11.62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</c:v>
                </c:pt>
                <c:pt idx="53">
                  <c:v>122.1</c:v>
                </c:pt>
                <c:pt idx="54">
                  <c:v>121.01</c:v>
                </c:pt>
                <c:pt idx="55">
                  <c:v>122.46</c:v>
                </c:pt>
                <c:pt idx="56">
                  <c:v>119.74</c:v>
                </c:pt>
                <c:pt idx="57">
                  <c:v>120.04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3.9794158904109587</c:v>
                </c:pt>
                <c:pt idx="52">
                  <c:v>3.9935468493150683</c:v>
                </c:pt>
                <c:pt idx="53">
                  <c:v>4.1233104109589043</c:v>
                </c:pt>
                <c:pt idx="54">
                  <c:v>4.2096598360655735</c:v>
                </c:pt>
                <c:pt idx="55">
                  <c:v>4.2977071232876716</c:v>
                </c:pt>
                <c:pt idx="56">
                  <c:v>4.1620843835616439</c:v>
                </c:pt>
                <c:pt idx="57">
                  <c:v>4.0476580821917807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1"/>
  <sheetViews>
    <sheetView tabSelected="1" topLeftCell="A21" zoomScale="110" zoomScaleNormal="110" workbookViewId="0">
      <pane xSplit="3" ySplit="3" topLeftCell="D62" activePane="bottomRight" state="frozen"/>
      <selection activeCell="A21" sqref="A21"/>
      <selection pane="topRight" activeCell="D21" sqref="D21"/>
      <selection pane="bottomLeft" activeCell="A24" sqref="A24"/>
      <selection pane="bottomRight" activeCell="F87" sqref="F87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/>
    <row r="2" spans="2:15" ht="15.75" thickBot="1">
      <c r="B2" s="23" t="s">
        <v>0</v>
      </c>
      <c r="C2" s="22"/>
      <c r="D2" s="21" t="s">
        <v>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2:15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>
      <c r="B4" s="11" t="s">
        <v>2</v>
      </c>
      <c r="C4" s="43" t="s">
        <v>40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2:15" ht="15.75" thickBot="1">
      <c r="B5" s="17" t="s">
        <v>3</v>
      </c>
      <c r="C5" s="45" t="s">
        <v>41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2:15" ht="15.75" thickBot="1">
      <c r="B6" s="14"/>
      <c r="D6" s="13"/>
      <c r="F6" s="12"/>
    </row>
    <row r="7" spans="2:15" ht="15.75" thickBot="1">
      <c r="B7" s="20" t="s">
        <v>4</v>
      </c>
      <c r="E7" s="13"/>
      <c r="G7" s="12"/>
    </row>
    <row r="8" spans="2:15" ht="15">
      <c r="B8" s="11" t="s">
        <v>5</v>
      </c>
      <c r="C8" s="47"/>
      <c r="D8" s="48"/>
      <c r="E8" s="48"/>
      <c r="F8" s="49"/>
      <c r="G8" s="12"/>
    </row>
    <row r="9" spans="2:15" ht="15">
      <c r="B9" s="19" t="s">
        <v>6</v>
      </c>
      <c r="C9" s="50"/>
      <c r="D9" s="51"/>
      <c r="E9" s="51"/>
      <c r="F9" s="52"/>
    </row>
    <row r="10" spans="2:15" ht="15">
      <c r="B10" s="18" t="s">
        <v>7</v>
      </c>
      <c r="C10" s="25" t="s">
        <v>8</v>
      </c>
      <c r="D10" s="26"/>
      <c r="E10" s="26"/>
      <c r="F10" s="27"/>
      <c r="G10" s="12"/>
    </row>
    <row r="11" spans="2:15" ht="15">
      <c r="B11" s="19" t="s">
        <v>9</v>
      </c>
      <c r="C11" s="30" t="s">
        <v>10</v>
      </c>
      <c r="D11" s="31"/>
      <c r="E11" s="31"/>
      <c r="F11" s="32"/>
      <c r="G11" s="12"/>
    </row>
    <row r="12" spans="2:15" ht="15">
      <c r="B12" s="18" t="s">
        <v>11</v>
      </c>
      <c r="C12" s="25" t="s">
        <v>12</v>
      </c>
      <c r="D12" s="26"/>
      <c r="E12" s="26"/>
      <c r="F12" s="27"/>
      <c r="G12" s="12"/>
    </row>
    <row r="13" spans="2:15" ht="15.75" thickBot="1">
      <c r="B13" s="17" t="s">
        <v>13</v>
      </c>
      <c r="C13" s="33" t="s">
        <v>14</v>
      </c>
      <c r="D13" s="34"/>
      <c r="E13" s="34"/>
      <c r="F13" s="35"/>
      <c r="G13" s="12"/>
    </row>
    <row r="14" spans="2:15" ht="15.75" thickBot="1">
      <c r="B14" s="14"/>
      <c r="E14" s="13"/>
      <c r="G14" s="12"/>
    </row>
    <row r="15" spans="2:15" ht="15">
      <c r="B15" s="11" t="s">
        <v>15</v>
      </c>
      <c r="C15" s="36" t="s">
        <v>16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7"/>
    </row>
    <row r="16" spans="2:15" ht="15.75" thickBot="1">
      <c r="B16" s="17" t="s">
        <v>17</v>
      </c>
      <c r="C16" s="28" t="s">
        <v>18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9"/>
    </row>
    <row r="17" spans="1:2048 2058:3071 3081:4094 4104:5117 5127:6140 6150:7163 7173:8186 8196:9209 9219:10232 10242:11255 11265:13312 13322:14335 14345:15358 15368:16381" ht="15.75" thickBot="1">
      <c r="B17" s="14"/>
    </row>
    <row r="18" spans="1:2048 2058:3071 3081:4094 4104:5117 5127:6140 6150:7163 7173:8186 8196:9209 9219:10232 10242:11255 11265:13312 13322:14335 14345:15358 15368:16381" ht="15.75" customHeight="1">
      <c r="B18" s="16" t="s">
        <v>19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9"/>
    </row>
    <row r="19" spans="1:2048 2058:3071 3081:4094 4104:5117 5127:6140 6150:7163 7173:8186 8196:9209 9219:10232 10242:11255 11265:13312 13322:14335 14345:15358 15368:16381" ht="15.75" customHeight="1" thickBot="1">
      <c r="B19" s="15" t="s">
        <v>20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17.37</v>
      </c>
      <c r="G73" s="3">
        <v>113.09</v>
      </c>
      <c r="H73" s="3">
        <f>SUM(D73:G73)</f>
        <v>215.32999999999998</v>
      </c>
      <c r="I73" s="3">
        <f t="shared" si="1"/>
        <v>102.23999999999998</v>
      </c>
      <c r="J73" s="3">
        <f t="shared" si="2"/>
        <v>3.7107553424657533</v>
      </c>
      <c r="K73" s="3">
        <f t="shared" si="3"/>
        <v>1.7618893150684929</v>
      </c>
      <c r="L73" s="3">
        <f t="shared" si="4"/>
        <v>1.9488660273972602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16.77</v>
      </c>
      <c r="G74" s="3">
        <v>110.11</v>
      </c>
      <c r="H74" s="3">
        <f t="shared" ref="H74:H81" si="11">SUM(D74:G74)</f>
        <v>226.64999999999998</v>
      </c>
      <c r="I74" s="3">
        <f t="shared" ref="I74:I81" si="12">H74-G74</f>
        <v>116.53999999999998</v>
      </c>
      <c r="J74" s="3">
        <f t="shared" si="2"/>
        <v>3.8951598360655733</v>
      </c>
      <c r="K74" s="3">
        <f t="shared" si="3"/>
        <v>2.0028322404371584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102.72</v>
      </c>
      <c r="E75" s="3">
        <v>0.71</v>
      </c>
      <c r="F75" s="3">
        <v>14.44</v>
      </c>
      <c r="G75" s="3">
        <v>113.05</v>
      </c>
      <c r="H75" s="3">
        <f>SUM(D75:G75)</f>
        <v>230.92</v>
      </c>
      <c r="I75" s="3">
        <f t="shared" ref="I75" si="13">H75-G75</f>
        <v>117.86999999999999</v>
      </c>
      <c r="J75" s="3">
        <f t="shared" ref="J75" si="14">(H75)*6.29/IF(MOD(B75,4)=0,366,365)</f>
        <v>3.9794158904109587</v>
      </c>
      <c r="K75" s="3">
        <f t="shared" ref="K75" si="15">(I75)*6.29/IF(MOD(B75,4)=0,366,365)</f>
        <v>2.0312391780821919</v>
      </c>
      <c r="L75" s="3">
        <f t="shared" si="4"/>
        <v>1.948176712328767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97.57</v>
      </c>
      <c r="E76" s="3">
        <v>1.07</v>
      </c>
      <c r="F76" s="3">
        <v>11.1</v>
      </c>
      <c r="G76" s="3">
        <v>122</v>
      </c>
      <c r="H76" s="3">
        <f t="shared" si="11"/>
        <v>231.73999999999998</v>
      </c>
      <c r="I76" s="3">
        <f t="shared" si="12"/>
        <v>109.73999999999998</v>
      </c>
      <c r="J76" s="3">
        <f t="shared" ref="J76:J81" si="16">(H76)*6.29/IF(MOD(B76,4)=0,366,365)</f>
        <v>3.9935468493150683</v>
      </c>
      <c r="K76" s="3">
        <f t="shared" ref="K76:K81" si="17">(I76)*6.29/IF(MOD(B76,4)=0,366,365)</f>
        <v>1.8911358904109585</v>
      </c>
      <c r="L76" s="3">
        <f t="shared" ref="L76:L81" si="18">(G76)*6.29/IF(MOD(C76,4)=0,366,365)</f>
        <v>2.1024109589041098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104.67</v>
      </c>
      <c r="E77" s="3">
        <v>1.1299999999999999</v>
      </c>
      <c r="F77" s="3">
        <v>11.37</v>
      </c>
      <c r="G77" s="3">
        <v>122.1</v>
      </c>
      <c r="H77" s="3">
        <f t="shared" si="11"/>
        <v>239.26999999999998</v>
      </c>
      <c r="I77" s="3">
        <f t="shared" si="12"/>
        <v>117.16999999999999</v>
      </c>
      <c r="J77" s="3">
        <f t="shared" si="16"/>
        <v>4.1233104109589043</v>
      </c>
      <c r="K77" s="3">
        <f t="shared" si="17"/>
        <v>2.0191761643835613</v>
      </c>
      <c r="L77" s="3">
        <f t="shared" si="18"/>
        <v>2.1041342465753425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111.4</v>
      </c>
      <c r="E78" s="3">
        <v>0.99</v>
      </c>
      <c r="F78" s="3">
        <v>11.55</v>
      </c>
      <c r="G78" s="3">
        <v>121.01</v>
      </c>
      <c r="H78" s="3">
        <f t="shared" si="11"/>
        <v>244.95</v>
      </c>
      <c r="I78" s="3">
        <f t="shared" si="12"/>
        <v>123.93999999999998</v>
      </c>
      <c r="J78" s="3">
        <f t="shared" si="16"/>
        <v>4.2096598360655735</v>
      </c>
      <c r="K78" s="3">
        <f t="shared" si="17"/>
        <v>2.1300071038251365</v>
      </c>
      <c r="L78" s="3">
        <f t="shared" si="18"/>
        <v>2.0796527322404375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114.32</v>
      </c>
      <c r="E79" s="3">
        <v>0.94</v>
      </c>
      <c r="F79" s="3">
        <v>11.67</v>
      </c>
      <c r="G79" s="3">
        <v>122.46</v>
      </c>
      <c r="H79" s="3">
        <f t="shared" ref="H79" si="19">SUM(D79:G79)</f>
        <v>249.39</v>
      </c>
      <c r="I79" s="3">
        <f t="shared" ref="I79" si="20">H79-G79</f>
        <v>126.92999999999999</v>
      </c>
      <c r="J79" s="3">
        <f t="shared" ref="J79" si="21">(H79)*6.29/IF(MOD(B79,4)=0,366,365)</f>
        <v>4.2977071232876716</v>
      </c>
      <c r="K79" s="3">
        <f t="shared" ref="K79" si="22">(I79)*6.29/IF(MOD(B79,4)=0,366,365)</f>
        <v>2.1873690410958901</v>
      </c>
      <c r="L79" s="3">
        <f t="shared" ref="L79" si="23">(G79)*6.29/IF(MOD(C79,4)=0,366,365)</f>
        <v>2.1103380821917805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109.24</v>
      </c>
      <c r="E80" s="3">
        <v>0.91</v>
      </c>
      <c r="F80" s="3">
        <v>11.63</v>
      </c>
      <c r="G80" s="3">
        <v>119.74</v>
      </c>
      <c r="H80" s="3">
        <f t="shared" ref="H80" si="24">SUM(D80:G80)</f>
        <v>241.51999999999998</v>
      </c>
      <c r="I80" s="3">
        <f t="shared" ref="I80" si="25">H80-G80</f>
        <v>121.77999999999999</v>
      </c>
      <c r="J80" s="3">
        <f t="shared" ref="J80" si="26">(H80)*6.29/IF(MOD(B80,4)=0,366,365)</f>
        <v>4.1620843835616439</v>
      </c>
      <c r="K80" s="3">
        <f t="shared" ref="K80" si="27">(I80)*6.29/IF(MOD(B80,4)=0,366,365)</f>
        <v>2.0986197260273971</v>
      </c>
      <c r="L80" s="3">
        <f t="shared" ref="L80" si="28">(G80)*6.29/IF(MOD(C80,4)=0,366,365)</f>
        <v>2.0634646575342463</v>
      </c>
      <c r="M80" s="3"/>
      <c r="N80" s="3"/>
      <c r="O80" s="3"/>
      <c r="P80" s="3"/>
    </row>
    <row r="81" spans="2:14">
      <c r="B81">
        <v>2027</v>
      </c>
      <c r="C81">
        <v>2027</v>
      </c>
      <c r="D81" s="3">
        <v>102.32</v>
      </c>
      <c r="E81" s="3">
        <v>0.9</v>
      </c>
      <c r="F81" s="3">
        <v>11.62</v>
      </c>
      <c r="G81" s="3">
        <v>120.04</v>
      </c>
      <c r="H81" s="3">
        <f t="shared" si="11"/>
        <v>234.88</v>
      </c>
      <c r="I81" s="3">
        <f t="shared" si="12"/>
        <v>114.83999999999999</v>
      </c>
      <c r="J81" s="3">
        <f t="shared" si="16"/>
        <v>4.0476580821917807</v>
      </c>
      <c r="K81" s="3">
        <f t="shared" si="17"/>
        <v>1.9790235616438354</v>
      </c>
      <c r="L81" s="3">
        <f t="shared" si="18"/>
        <v>2.0686345205479451</v>
      </c>
      <c r="N81" s="3"/>
    </row>
    <row r="82" spans="2:14">
      <c r="D82" s="3"/>
      <c r="E82" s="3"/>
      <c r="F82" s="3"/>
      <c r="G82" s="3"/>
      <c r="H82" s="3"/>
      <c r="J82" s="3"/>
    </row>
    <row r="83" spans="2:14">
      <c r="C83" s="1"/>
      <c r="D83" s="2"/>
      <c r="E83" s="3"/>
      <c r="F83" s="2"/>
    </row>
    <row r="84" spans="2:14">
      <c r="D84" s="2"/>
      <c r="E84" s="3"/>
      <c r="F84" s="2"/>
    </row>
    <row r="85" spans="2:14">
      <c r="D85" s="2"/>
      <c r="E85" s="3"/>
      <c r="F85" s="2"/>
    </row>
    <row r="86" spans="2:14">
      <c r="D86" s="2"/>
      <c r="E86" s="3"/>
      <c r="F86" s="2"/>
    </row>
    <row r="87" spans="2:14">
      <c r="D87" s="2"/>
      <c r="E87" s="3"/>
      <c r="F87" s="2"/>
    </row>
    <row r="88" spans="2:14">
      <c r="D88" s="2"/>
      <c r="E88" s="3"/>
      <c r="F88" s="2"/>
    </row>
    <row r="89" spans="2:14">
      <c r="D89" s="2"/>
      <c r="E89" s="3"/>
      <c r="F89" s="2"/>
    </row>
    <row r="90" spans="2:14">
      <c r="D90" s="2"/>
      <c r="E90" s="3"/>
      <c r="F90" s="2"/>
    </row>
    <row r="91" spans="2:14">
      <c r="D91" s="2"/>
      <c r="E91" s="3"/>
      <c r="F91" s="2"/>
    </row>
  </sheetData>
  <mergeCells count="13">
    <mergeCell ref="E2:O2"/>
    <mergeCell ref="C4:O4"/>
    <mergeCell ref="C5:O5"/>
    <mergeCell ref="C8:F8"/>
    <mergeCell ref="C9:F9"/>
    <mergeCell ref="C10:F10"/>
    <mergeCell ref="C19:O19"/>
    <mergeCell ref="C11:F11"/>
    <mergeCell ref="C12:F12"/>
    <mergeCell ref="C13:F13"/>
    <mergeCell ref="C15:O15"/>
    <mergeCell ref="C16:O16"/>
    <mergeCell ref="C18:O18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5" ma:contentTypeDescription="Opprett et nytt dokument." ma:contentTypeScope="" ma:versionID="9572e11fd738eaef8546a735d91c1762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a25171cfcda60725ccd13f6162815556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78EB9C-7D3A-495C-BE44-E0C219773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C6A9F39-3751-440D-8DDC-DC2100714ADF}">
  <ds:schemaRefs>
    <ds:schemaRef ds:uri="http://schemas.microsoft.com/office/2006/documentManagement/types"/>
    <ds:schemaRef ds:uri="c74d52cd-2ee0-4c46-a9b5-7f4054c7c5be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2ae5ca6d-bcb8-4ec0-a8a7-29506e365b54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2023-01-06T07:37:26Z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