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Ressursregnskapet2019-febr2020/Oppdaterte figurer/"/>
    </mc:Choice>
  </mc:AlternateContent>
  <xr:revisionPtr revIDLastSave="25" documentId="13_ncr:1_{E3407754-B919-48A9-ABFD-A5BFBA82143E}" xr6:coauthVersionLast="41" xr6:coauthVersionMax="44" xr10:uidLastSave="{45C2BAAF-9E36-4772-8033-BD4B7EDBC182}"/>
  <bookViews>
    <workbookView xWindow="-120" yWindow="-120" windowWidth="29040" windowHeight="15840" xr2:uid="{00000000-000D-0000-FFFF-FFFF00000000}"/>
  </bookViews>
  <sheets>
    <sheet name="Fig-dat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5" i="4" l="1"/>
  <c r="M26" i="4"/>
  <c r="M27" i="4"/>
  <c r="M28" i="4"/>
  <c r="M24" i="4"/>
  <c r="H25" i="4"/>
  <c r="H26" i="4"/>
  <c r="H27" i="4"/>
  <c r="H28" i="4"/>
  <c r="H24" i="4"/>
  <c r="M29" i="4" l="1"/>
  <c r="L29" i="4"/>
  <c r="K29" i="4"/>
  <c r="J29" i="4"/>
  <c r="I29" i="4"/>
  <c r="H29" i="4"/>
  <c r="G29" i="4"/>
  <c r="F29" i="4"/>
  <c r="E29" i="4"/>
  <c r="D29" i="4"/>
</calcChain>
</file>

<file path=xl/sharedStrings.xml><?xml version="1.0" encoding="utf-8"?>
<sst xmlns="http://schemas.openxmlformats.org/spreadsheetml/2006/main" count="57" uniqueCount="55">
  <si>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</si>
  <si>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</si>
  <si>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</si>
  <si>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</si>
  <si>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</si>
  <si>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</si>
  <si>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</si>
  <si>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</si>
  <si>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</si>
  <si>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</si>
  <si>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</si>
  <si>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</si>
  <si>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</si>
  <si>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</si>
  <si>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</si>
  <si>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</si>
  <si>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</si>
  <si>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</si>
  <si>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</si>
  <si>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Solgt og levert</t>
  </si>
  <si>
    <t>Betingede ressurser i felt</t>
  </si>
  <si>
    <t>Betingede ressurser i funn</t>
  </si>
  <si>
    <t>Uoppdagede ressurser</t>
  </si>
  <si>
    <t>Produced</t>
  </si>
  <si>
    <t>Contingent resources in fields</t>
  </si>
  <si>
    <t>Contingent resources in discoveries</t>
  </si>
  <si>
    <t>Undiscovered resources</t>
  </si>
  <si>
    <t>Olje</t>
  </si>
  <si>
    <t>Gass</t>
  </si>
  <si>
    <t>NGL</t>
  </si>
  <si>
    <t>Kondensat</t>
  </si>
  <si>
    <t>Sum o.e.</t>
  </si>
  <si>
    <t>Oil</t>
  </si>
  <si>
    <t>Gas</t>
  </si>
  <si>
    <t>Condensate</t>
  </si>
  <si>
    <t>Ressursklasse</t>
  </si>
  <si>
    <t>Totale petroleumsressurser i Norskehavet per 31.12.2019</t>
  </si>
  <si>
    <t>Original recoverable petroleum resources in the Norwegian Sea as of 31.12.2019</t>
  </si>
  <si>
    <t>Endring olje fra 2018</t>
  </si>
  <si>
    <t>Endring gass fra 2018</t>
  </si>
  <si>
    <t>Endring NGL fra 2018</t>
  </si>
  <si>
    <t>Endring kondensat fra 2018</t>
  </si>
  <si>
    <t>Endring sum o.e. fra 2018</t>
  </si>
  <si>
    <t>Olje og kondensat blir oppgitt i millioner standard kubikkmeter (Sm³). NGL blir oppgitt i millioner tonn, og gass blir oppgitt i milliarder standard kubikkmeter. Omregningsfaktor for NGL i tonn til Sm³ er 1,9. Sum oljeekvivalenter blir oppgitt i millioner Sm³ o.e., 1000 Sm³ gass = 1 Sm³ o.e.</t>
  </si>
  <si>
    <t>Oil and condensate are quoted in million standard cubic metres (Sm³). NGL is quoted in million tonnes, and gas is quoted in billion standard cubic metres. The conversion factor for NGL in tonnes to Sm³ is 1.9. Total oil equivalents are stated in million Sm³ o.e., 1000 Sm³ gas = 1 Sm³ o.e.</t>
  </si>
  <si>
    <t>Resource class</t>
  </si>
  <si>
    <t>Reserver</t>
  </si>
  <si>
    <t>Reserves</t>
  </si>
  <si>
    <t>Totalt</t>
  </si>
  <si>
    <t>Total</t>
  </si>
  <si>
    <t>Change oil from 2018</t>
  </si>
  <si>
    <t>Change gas from 2018</t>
  </si>
  <si>
    <t>Change NGL from 2018</t>
  </si>
  <si>
    <t>Change condensate from 2018</t>
  </si>
  <si>
    <t>Change sum o.e. from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</si>
</sst>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.7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</borders>
  <cellStyleXfs count="25">
    <xf numFmtId="0" fontId="0" fillId="0" borderId="0"/>
    <xf numFmtId="0" fontId="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72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0" borderId="28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0" fillId="0" borderId="0" xfId="0" applyFont="1" applyFill="1" applyBorder="1"/>
    <xf numFmtId="0" fontId="2" fillId="2" borderId="24" xfId="0" applyNumberFormat="1" applyFont="1" applyFill="1" applyBorder="1" applyAlignment="1"/>
    <xf numFmtId="0" fontId="3" fillId="2" borderId="25" xfId="0" applyNumberFormat="1" applyFont="1" applyFill="1" applyBorder="1" applyAlignment="1"/>
    <xf numFmtId="0" fontId="6" fillId="2" borderId="29" xfId="0" applyNumberFormat="1" applyFont="1" applyFill="1" applyBorder="1" applyAlignment="1"/>
    <xf numFmtId="0" fontId="6" fillId="2" borderId="30" xfId="0" applyNumberFormat="1" applyFont="1" applyFill="1" applyBorder="1" applyAlignment="1"/>
    <xf numFmtId="0" fontId="1" fillId="0" borderId="0" xfId="2" applyNumberFormat="1" applyFont="1" applyFill="1" applyBorder="1"/>
    <xf numFmtId="0" fontId="7" fillId="0" borderId="0" xfId="0" applyNumberFormat="1" applyFont="1" applyFill="1" applyBorder="1" applyAlignment="1"/>
    <xf numFmtId="0" fontId="0" fillId="0" borderId="0" xfId="2" applyNumberFormat="1" applyFont="1" applyFill="1" applyBorder="1"/>
    <xf numFmtId="164" fontId="1" fillId="0" borderId="0" xfId="2" applyNumberFormat="1" applyFont="1" applyFill="1" applyBorder="1"/>
    <xf numFmtId="164" fontId="1" fillId="0" borderId="0" xfId="2" applyNumberFormat="1" applyFont="1" applyBorder="1"/>
    <xf numFmtId="164" fontId="3" fillId="0" borderId="0" xfId="2" applyNumberFormat="1" applyFont="1" applyBorder="1"/>
    <xf numFmtId="164" fontId="1" fillId="0" borderId="0" xfId="1" applyNumberFormat="1" applyFont="1" applyBorder="1"/>
    <xf numFmtId="0" fontId="2" fillId="0" borderId="26" xfId="0" applyNumberFormat="1" applyFont="1" applyBorder="1" applyAlignment="1">
      <alignment vertical="top"/>
    </xf>
    <xf numFmtId="0" fontId="2" fillId="0" borderId="27" xfId="0" applyNumberFormat="1" applyFont="1" applyBorder="1" applyAlignment="1">
      <alignment vertical="top"/>
    </xf>
    <xf numFmtId="0" fontId="2" fillId="0" borderId="27" xfId="0" applyNumberFormat="1" applyFont="1" applyBorder="1" applyAlignment="1">
      <alignment vertical="top" wrapText="1"/>
    </xf>
    <xf numFmtId="0" fontId="9" fillId="0" borderId="27" xfId="0" applyNumberFormat="1" applyFont="1" applyBorder="1" applyAlignment="1">
      <alignment vertical="top" wrapText="1"/>
    </xf>
    <xf numFmtId="0" fontId="6" fillId="0" borderId="31" xfId="0" applyNumberFormat="1" applyFont="1" applyBorder="1" applyAlignment="1">
      <alignment vertical="top"/>
    </xf>
    <xf numFmtId="0" fontId="6" fillId="0" borderId="31" xfId="0" applyNumberFormat="1" applyFont="1" applyBorder="1" applyAlignment="1">
      <alignment vertical="top" wrapText="1"/>
    </xf>
    <xf numFmtId="164" fontId="7" fillId="0" borderId="0" xfId="0" applyNumberFormat="1" applyFont="1" applyFill="1" applyBorder="1" applyAlignment="1">
      <alignment wrapText="1"/>
    </xf>
    <xf numFmtId="164" fontId="0" fillId="0" borderId="0" xfId="0" applyNumberFormat="1" applyFont="1"/>
    <xf numFmtId="0" fontId="3" fillId="0" borderId="0" xfId="0" applyFont="1" applyFill="1" applyBorder="1"/>
    <xf numFmtId="0" fontId="7" fillId="0" borderId="35" xfId="0" applyFont="1" applyBorder="1"/>
    <xf numFmtId="0" fontId="7" fillId="0" borderId="36" xfId="0" applyFont="1" applyBorder="1"/>
    <xf numFmtId="0" fontId="7" fillId="0" borderId="37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2" xfId="0" applyFont="1" applyBorder="1"/>
    <xf numFmtId="0" fontId="0" fillId="0" borderId="13" xfId="0" applyFont="1" applyBorder="1"/>
    <xf numFmtId="0" fontId="7" fillId="0" borderId="1" xfId="0" applyFont="1" applyBorder="1"/>
    <xf numFmtId="0" fontId="7" fillId="0" borderId="7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7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</cellXfs>
  <cellStyles count="25">
    <cellStyle name="=C:\WINNT35\SYSTEM32\COMMAND.COM" xfId="2" xr:uid="{00000000-0005-0000-0000-000000000000}"/>
    <cellStyle name="=C:\WINNT35\SYSTEM32\COMMAND.COM 2" xfId="3" xr:uid="{00000000-0005-0000-0000-000001000000}"/>
    <cellStyle name="Normal" xfId="0" builtinId="0"/>
    <cellStyle name="Normal 10" xfId="4" xr:uid="{00000000-0005-0000-0000-000003000000}"/>
    <cellStyle name="Normal 11" xfId="5" xr:uid="{00000000-0005-0000-0000-000004000000}"/>
    <cellStyle name="Normal 12" xfId="6" xr:uid="{00000000-0005-0000-0000-000005000000}"/>
    <cellStyle name="Normal 13" xfId="7" xr:uid="{00000000-0005-0000-0000-000006000000}"/>
    <cellStyle name="Normal 14" xfId="8" xr:uid="{00000000-0005-0000-0000-000007000000}"/>
    <cellStyle name="Normal 15" xfId="9" xr:uid="{00000000-0005-0000-0000-000008000000}"/>
    <cellStyle name="Normal 16" xfId="10" xr:uid="{00000000-0005-0000-0000-000009000000}"/>
    <cellStyle name="Normal 17" xfId="1" xr:uid="{00000000-0005-0000-0000-00000A000000}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2 4" xfId="14" xr:uid="{00000000-0005-0000-0000-00000E000000}"/>
    <cellStyle name="Normal 3" xfId="15" xr:uid="{00000000-0005-0000-0000-00000F000000}"/>
    <cellStyle name="Normal 3 2" xfId="16" xr:uid="{00000000-0005-0000-0000-000010000000}"/>
    <cellStyle name="Normal 3 3" xfId="17" xr:uid="{00000000-0005-0000-0000-000011000000}"/>
    <cellStyle name="Normal 3 4" xfId="18" xr:uid="{00000000-0005-0000-0000-000012000000}"/>
    <cellStyle name="Normal 4" xfId="19" xr:uid="{00000000-0005-0000-0000-000013000000}"/>
    <cellStyle name="Normal 5" xfId="20" xr:uid="{00000000-0005-0000-0000-000014000000}"/>
    <cellStyle name="Normal 6" xfId="21" xr:uid="{00000000-0005-0000-0000-000015000000}"/>
    <cellStyle name="Normal 7" xfId="22" xr:uid="{00000000-0005-0000-0000-000016000000}"/>
    <cellStyle name="Normal 8" xfId="23" xr:uid="{00000000-0005-0000-0000-000017000000}"/>
    <cellStyle name="Normal 9" xfId="24" xr:uid="{00000000-0005-0000-0000-000018000000}"/>
  </cellStyles>
  <dxfs count="0"/>
  <tableStyles count="0" defaultTableStyle="TableStyleMedium9" defaultPivotStyle="PivotStyleLight16"/>
  <colors>
    <mruColors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workbookViewId="0">
      <selection activeCell="K35" sqref="K35"/>
    </sheetView>
  </sheetViews>
  <sheetFormatPr baseColWidth="10" defaultColWidth="11.453125" defaultRowHeight="14.5" x14ac:dyDescent="0.35"/>
  <cols>
    <col min="1" max="1" width="3.26953125" style="1" customWidth="1"/>
    <col min="2" max="2" width="42.26953125" style="1" customWidth="1"/>
    <col min="3" max="3" width="35.26953125" style="1" customWidth="1"/>
    <col min="4" max="4" width="14.54296875" style="1" customWidth="1"/>
    <col min="5" max="5" width="15.7265625" style="1" customWidth="1"/>
    <col min="6" max="6" width="15.54296875" style="1" customWidth="1"/>
    <col min="7" max="7" width="19.81640625" style="1" customWidth="1"/>
    <col min="8" max="8" width="17.54296875" style="1" customWidth="1"/>
    <col min="9" max="9" width="18.81640625" style="1" customWidth="1"/>
    <col min="10" max="10" width="13.1796875" style="1" customWidth="1"/>
    <col min="11" max="11" width="13.26953125" style="1" customWidth="1"/>
    <col min="12" max="12" width="11.7265625" style="1" customWidth="1"/>
    <col min="13" max="13" width="12.81640625" style="1" customWidth="1"/>
    <col min="14" max="14" width="32.453125" style="1" customWidth="1"/>
    <col min="15" max="16384" width="11.453125" style="1"/>
  </cols>
  <sheetData>
    <row r="1" spans="1:14" ht="15" thickBot="1" x14ac:dyDescent="0.4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thickBot="1" x14ac:dyDescent="0.4">
      <c r="A2" s="2"/>
      <c r="B2" s="8" t="s">
        <v>0</v>
      </c>
      <c r="C2" s="9"/>
      <c r="D2" s="10" t="s">
        <v>15</v>
      </c>
      <c r="E2" s="61"/>
      <c r="F2" s="62"/>
      <c r="G2" s="62"/>
      <c r="H2" s="62"/>
      <c r="I2" s="62"/>
      <c r="J2" s="62"/>
      <c r="K2" s="62"/>
      <c r="L2" s="62"/>
      <c r="M2" s="62"/>
      <c r="N2" s="63"/>
    </row>
    <row r="3" spans="1:14" ht="15" thickBot="1" x14ac:dyDescent="0.4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35">
      <c r="A4" s="2"/>
      <c r="B4" s="14" t="s">
        <v>1</v>
      </c>
      <c r="C4" s="64" t="s">
        <v>36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 ht="15" thickBot="1" x14ac:dyDescent="0.4">
      <c r="A5" s="2"/>
      <c r="B5" s="15" t="s">
        <v>2</v>
      </c>
      <c r="C5" s="66" t="s">
        <v>37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8"/>
    </row>
    <row r="6" spans="1:14" ht="15" thickBot="1" x14ac:dyDescent="0.4">
      <c r="B6" s="4"/>
      <c r="D6" s="5"/>
      <c r="F6" s="6"/>
    </row>
    <row r="7" spans="1:14" ht="15" thickBot="1" x14ac:dyDescent="0.4">
      <c r="B7" s="13" t="s">
        <v>3</v>
      </c>
      <c r="C7" s="2"/>
      <c r="D7" s="2"/>
      <c r="E7" s="7"/>
      <c r="F7" s="2"/>
      <c r="G7" s="6"/>
    </row>
    <row r="8" spans="1:14" x14ac:dyDescent="0.35">
      <c r="B8" s="14" t="s">
        <v>4</v>
      </c>
      <c r="C8" s="69" t="s">
        <v>35</v>
      </c>
      <c r="D8" s="70"/>
      <c r="E8" s="70"/>
      <c r="F8" s="71"/>
      <c r="G8" s="6"/>
    </row>
    <row r="9" spans="1:14" x14ac:dyDescent="0.35">
      <c r="B9" s="16" t="s">
        <v>5</v>
      </c>
      <c r="C9" s="47" t="s">
        <v>45</v>
      </c>
      <c r="D9" s="48"/>
      <c r="E9" s="48"/>
      <c r="F9" s="49"/>
    </row>
    <row r="10" spans="1:14" x14ac:dyDescent="0.35">
      <c r="B10" s="17" t="s">
        <v>6</v>
      </c>
      <c r="C10" s="50"/>
      <c r="D10" s="51"/>
      <c r="E10" s="51"/>
      <c r="F10" s="52"/>
      <c r="G10" s="6"/>
    </row>
    <row r="11" spans="1:14" x14ac:dyDescent="0.35">
      <c r="B11" s="16" t="s">
        <v>7</v>
      </c>
      <c r="C11" s="47"/>
      <c r="D11" s="48"/>
      <c r="E11" s="48"/>
      <c r="F11" s="49"/>
      <c r="G11" s="6"/>
    </row>
    <row r="12" spans="1:14" x14ac:dyDescent="0.35">
      <c r="B12" s="17" t="s">
        <v>8</v>
      </c>
      <c r="C12" s="50"/>
      <c r="D12" s="51"/>
      <c r="E12" s="51"/>
      <c r="F12" s="52"/>
      <c r="G12" s="6"/>
    </row>
    <row r="13" spans="1:14" ht="15" thickBot="1" x14ac:dyDescent="0.4">
      <c r="B13" s="15" t="s">
        <v>9</v>
      </c>
      <c r="C13" s="53"/>
      <c r="D13" s="54"/>
      <c r="E13" s="54"/>
      <c r="F13" s="55"/>
      <c r="G13" s="6"/>
    </row>
    <row r="14" spans="1:14" ht="15" thickBot="1" x14ac:dyDescent="0.4">
      <c r="B14" s="4"/>
      <c r="C14" s="2"/>
      <c r="E14" s="5"/>
      <c r="G14" s="6"/>
    </row>
    <row r="15" spans="1:14" x14ac:dyDescent="0.35">
      <c r="B15" s="14" t="s">
        <v>16</v>
      </c>
      <c r="C15" s="56" t="s">
        <v>17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</row>
    <row r="16" spans="1:14" ht="15" thickBot="1" x14ac:dyDescent="0.4">
      <c r="B16" s="15" t="s">
        <v>10</v>
      </c>
      <c r="C16" s="59" t="s">
        <v>18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60"/>
    </row>
    <row r="17" spans="2:14" ht="15" thickBot="1" x14ac:dyDescent="0.4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x14ac:dyDescent="0.35">
      <c r="B18" s="18" t="s">
        <v>11</v>
      </c>
      <c r="C18" s="56" t="s">
        <v>43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8"/>
    </row>
    <row r="19" spans="2:14" ht="15" thickBot="1" x14ac:dyDescent="0.4">
      <c r="B19" s="19" t="s">
        <v>12</v>
      </c>
      <c r="C19" s="44" t="s">
        <v>44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</row>
    <row r="20" spans="2:14" x14ac:dyDescent="0.35">
      <c r="B20" s="4"/>
      <c r="C20" s="2"/>
      <c r="E20" s="5"/>
      <c r="G20" s="6"/>
    </row>
    <row r="21" spans="2:14" x14ac:dyDescent="0.35">
      <c r="B21" s="3"/>
      <c r="E21" s="2"/>
      <c r="F21" s="2"/>
      <c r="G21" s="2"/>
    </row>
    <row r="22" spans="2:14" ht="16.5" customHeight="1" x14ac:dyDescent="0.35">
      <c r="B22" s="24" t="s">
        <v>13</v>
      </c>
      <c r="C22" s="25"/>
      <c r="D22" s="35" t="s">
        <v>27</v>
      </c>
      <c r="E22" s="36" t="s">
        <v>28</v>
      </c>
      <c r="F22" s="37" t="s">
        <v>29</v>
      </c>
      <c r="G22" s="37" t="s">
        <v>30</v>
      </c>
      <c r="H22" s="37" t="s">
        <v>31</v>
      </c>
      <c r="I22" s="38" t="s">
        <v>38</v>
      </c>
      <c r="J22" s="37" t="s">
        <v>39</v>
      </c>
      <c r="K22" s="37" t="s">
        <v>40</v>
      </c>
      <c r="L22" s="37" t="s">
        <v>41</v>
      </c>
      <c r="M22" s="37" t="s">
        <v>42</v>
      </c>
      <c r="N22" s="21"/>
    </row>
    <row r="23" spans="2:14" ht="17.25" customHeight="1" x14ac:dyDescent="0.35">
      <c r="B23" s="26"/>
      <c r="C23" s="27" t="s">
        <v>14</v>
      </c>
      <c r="D23" s="39" t="s">
        <v>32</v>
      </c>
      <c r="E23" s="39" t="s">
        <v>33</v>
      </c>
      <c r="F23" s="40" t="s">
        <v>29</v>
      </c>
      <c r="G23" s="40" t="s">
        <v>34</v>
      </c>
      <c r="H23" s="40" t="s">
        <v>31</v>
      </c>
      <c r="I23" s="40" t="s">
        <v>50</v>
      </c>
      <c r="J23" s="40" t="s">
        <v>51</v>
      </c>
      <c r="K23" s="40" t="s">
        <v>52</v>
      </c>
      <c r="L23" s="40" t="s">
        <v>53</v>
      </c>
      <c r="M23" s="40" t="s">
        <v>54</v>
      </c>
      <c r="N23" s="22"/>
    </row>
    <row r="24" spans="2:14" s="23" customFormat="1" ht="17.25" customHeight="1" x14ac:dyDescent="0.35">
      <c r="B24" s="28" t="s">
        <v>19</v>
      </c>
      <c r="C24" s="29" t="s">
        <v>23</v>
      </c>
      <c r="D24" s="34">
        <v>622.57247947200631</v>
      </c>
      <c r="E24" s="34">
        <v>570.44844781400002</v>
      </c>
      <c r="F24" s="34">
        <v>62.781297589201131</v>
      </c>
      <c r="G24" s="34">
        <v>36.589531475652841</v>
      </c>
      <c r="H24" s="32">
        <f>D24+E24+F24*1.9+G24</f>
        <v>1348.8949241811413</v>
      </c>
      <c r="I24" s="34">
        <v>11.97696668891308</v>
      </c>
      <c r="J24" s="34">
        <v>39.43425018400012</v>
      </c>
      <c r="K24" s="34">
        <v>3.4969308827585905</v>
      </c>
      <c r="L24" s="34">
        <v>0.66565395772969538</v>
      </c>
      <c r="M24" s="32">
        <f>I24+J24+K24*1.9+L24</f>
        <v>58.721039507884221</v>
      </c>
      <c r="N24" s="41"/>
    </row>
    <row r="25" spans="2:14" s="23" customFormat="1" ht="17.25" customHeight="1" x14ac:dyDescent="0.35">
      <c r="B25" s="30" t="s">
        <v>46</v>
      </c>
      <c r="C25" s="29" t="s">
        <v>47</v>
      </c>
      <c r="D25" s="34">
        <v>116.26638822999385</v>
      </c>
      <c r="E25" s="34">
        <v>318.53824190800003</v>
      </c>
      <c r="F25" s="34">
        <v>27.440654847798868</v>
      </c>
      <c r="G25" s="34">
        <v>4.8033139613471576</v>
      </c>
      <c r="H25" s="32">
        <f t="shared" ref="H25:H28" si="0">D25+E25+F25*1.9+G25</f>
        <v>491.74518831015888</v>
      </c>
      <c r="I25" s="34">
        <v>-1.7629369869128766</v>
      </c>
      <c r="J25" s="34">
        <v>-41.653263461999927</v>
      </c>
      <c r="K25" s="34">
        <v>-4.4759704457585769</v>
      </c>
      <c r="L25" s="34">
        <v>-0.9253735207296927</v>
      </c>
      <c r="M25" s="32">
        <f t="shared" ref="M25:M28" si="1">I25+J25+K25*1.9+L25</f>
        <v>-52.845917816583793</v>
      </c>
      <c r="N25" s="41"/>
    </row>
    <row r="26" spans="2:14" s="23" customFormat="1" ht="17.25" customHeight="1" x14ac:dyDescent="0.35">
      <c r="B26" s="28" t="s">
        <v>20</v>
      </c>
      <c r="C26" s="29" t="s">
        <v>24</v>
      </c>
      <c r="D26" s="34">
        <v>27.021082999999997</v>
      </c>
      <c r="E26" s="34">
        <v>56.700542000000013</v>
      </c>
      <c r="F26" s="34">
        <v>3.59964</v>
      </c>
      <c r="G26" s="34">
        <v>1.786</v>
      </c>
      <c r="H26" s="32">
        <f t="shared" si="0"/>
        <v>92.346941000000015</v>
      </c>
      <c r="I26" s="34">
        <v>-4.7008890000000001</v>
      </c>
      <c r="J26" s="34">
        <v>-1.6723639999999804</v>
      </c>
      <c r="K26" s="34">
        <v>-0.15971399999999969</v>
      </c>
      <c r="L26" s="34">
        <v>-8.1860000000000044E-2</v>
      </c>
      <c r="M26" s="32">
        <f t="shared" si="1"/>
        <v>-6.75856959999998</v>
      </c>
      <c r="N26" s="41"/>
    </row>
    <row r="27" spans="2:14" s="23" customFormat="1" ht="17.25" customHeight="1" x14ac:dyDescent="0.35">
      <c r="B27" s="28" t="s">
        <v>21</v>
      </c>
      <c r="C27" s="29" t="s">
        <v>25</v>
      </c>
      <c r="D27" s="34">
        <v>29.355580999999994</v>
      </c>
      <c r="E27" s="34">
        <v>140.445302</v>
      </c>
      <c r="F27" s="34">
        <v>7.7918249999999993</v>
      </c>
      <c r="G27" s="34">
        <v>6.190828999999999</v>
      </c>
      <c r="H27" s="32">
        <f t="shared" si="0"/>
        <v>190.79617949999999</v>
      </c>
      <c r="I27" s="34">
        <v>1.5837039999999973</v>
      </c>
      <c r="J27" s="34">
        <v>-7.535630000000026</v>
      </c>
      <c r="K27" s="34">
        <v>0.19480499999999878</v>
      </c>
      <c r="L27" s="34">
        <v>-2.617100000000061E-2</v>
      </c>
      <c r="M27" s="32">
        <f t="shared" si="1"/>
        <v>-5.607967500000032</v>
      </c>
      <c r="N27" s="41"/>
    </row>
    <row r="28" spans="2:14" s="23" customFormat="1" ht="17.25" customHeight="1" x14ac:dyDescent="0.35">
      <c r="B28" s="28" t="s">
        <v>22</v>
      </c>
      <c r="C28" s="29" t="s">
        <v>26</v>
      </c>
      <c r="D28" s="34">
        <v>295</v>
      </c>
      <c r="E28" s="34">
        <v>390</v>
      </c>
      <c r="F28" s="34"/>
      <c r="G28" s="34">
        <v>35</v>
      </c>
      <c r="H28" s="32">
        <f t="shared" si="0"/>
        <v>720</v>
      </c>
      <c r="I28" s="34">
        <v>-5</v>
      </c>
      <c r="J28" s="34">
        <v>35</v>
      </c>
      <c r="K28" s="34">
        <v>0</v>
      </c>
      <c r="L28" s="34">
        <v>-5</v>
      </c>
      <c r="M28" s="32">
        <f t="shared" si="1"/>
        <v>25</v>
      </c>
      <c r="N28" s="41"/>
    </row>
    <row r="29" spans="2:14" s="23" customFormat="1" x14ac:dyDescent="0.35">
      <c r="B29" s="30" t="s">
        <v>48</v>
      </c>
      <c r="C29" s="29" t="s">
        <v>49</v>
      </c>
      <c r="D29" s="33">
        <f>SUM(D24:D28)</f>
        <v>1090.2155317020001</v>
      </c>
      <c r="E29" s="33">
        <f t="shared" ref="E29:M29" si="2">SUM(E24:E28)</f>
        <v>1476.1325337220001</v>
      </c>
      <c r="F29" s="33">
        <f t="shared" si="2"/>
        <v>101.613417437</v>
      </c>
      <c r="G29" s="33">
        <f t="shared" si="2"/>
        <v>84.369674437</v>
      </c>
      <c r="H29" s="33">
        <f t="shared" si="2"/>
        <v>2843.7832329913003</v>
      </c>
      <c r="I29" s="33">
        <f t="shared" si="2"/>
        <v>2.096844702000201</v>
      </c>
      <c r="J29" s="33">
        <f t="shared" si="2"/>
        <v>23.572992722000187</v>
      </c>
      <c r="K29" s="33">
        <f t="shared" si="2"/>
        <v>-0.94394856299998731</v>
      </c>
      <c r="L29" s="33">
        <f t="shared" si="2"/>
        <v>-5.3677505629999978</v>
      </c>
      <c r="M29" s="33">
        <f t="shared" si="2"/>
        <v>18.508584591300416</v>
      </c>
      <c r="N29" s="20"/>
    </row>
    <row r="30" spans="2:14" x14ac:dyDescent="0.35">
      <c r="D30" s="42"/>
      <c r="E30" s="42"/>
      <c r="F30" s="42"/>
      <c r="G30" s="42"/>
      <c r="H30" s="42"/>
    </row>
    <row r="32" spans="2:14" x14ac:dyDescent="0.35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3" spans="2:13" x14ac:dyDescent="0.35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</row>
    <row r="34" spans="2:13" x14ac:dyDescent="0.35">
      <c r="D34" s="34"/>
      <c r="E34" s="34"/>
      <c r="F34" s="34"/>
      <c r="G34" s="34"/>
      <c r="H34" s="32"/>
      <c r="I34" s="34"/>
      <c r="J34" s="34"/>
      <c r="K34" s="34"/>
      <c r="L34" s="34"/>
      <c r="M34" s="32"/>
    </row>
    <row r="35" spans="2:13" x14ac:dyDescent="0.35">
      <c r="D35" s="34"/>
      <c r="E35" s="34"/>
      <c r="F35" s="34"/>
      <c r="G35" s="34"/>
      <c r="H35" s="32"/>
      <c r="I35" s="34"/>
      <c r="J35" s="34"/>
      <c r="K35" s="34"/>
      <c r="L35" s="34"/>
      <c r="M35" s="32"/>
    </row>
    <row r="36" spans="2:13" x14ac:dyDescent="0.35">
      <c r="D36" s="34"/>
      <c r="E36" s="34"/>
      <c r="F36" s="34"/>
      <c r="G36" s="34"/>
      <c r="H36" s="31"/>
      <c r="I36" s="34"/>
      <c r="J36" s="34"/>
      <c r="K36" s="34"/>
      <c r="L36" s="34"/>
      <c r="M36" s="31"/>
    </row>
    <row r="37" spans="2:13" x14ac:dyDescent="0.35">
      <c r="D37" s="33"/>
      <c r="E37" s="33"/>
      <c r="F37" s="33"/>
      <c r="G37" s="33"/>
      <c r="H37" s="33"/>
      <c r="I37" s="33"/>
      <c r="J37" s="33"/>
      <c r="K37" s="33"/>
      <c r="L37" s="33"/>
      <c r="M37" s="33"/>
    </row>
  </sheetData>
  <mergeCells count="15">
    <mergeCell ref="C10:F10"/>
    <mergeCell ref="E2:N2"/>
    <mergeCell ref="C4:N4"/>
    <mergeCell ref="C5:N5"/>
    <mergeCell ref="C8:F8"/>
    <mergeCell ref="C9:F9"/>
    <mergeCell ref="B32:M32"/>
    <mergeCell ref="B33:M33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0" ma:contentTypeDescription="Opprett et nytt dokument." ma:contentTypeScope="" ma:versionID="3a1dbc0616ab06c21310217667baaf51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ba7a7c72af901659922b925612f7ad9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8FE50-ACD7-4FA5-A6D2-92CB2E76C308}">
  <ds:schemaRefs>
    <ds:schemaRef ds:uri="c74d52cd-2ee0-4c46-a9b5-7f4054c7c5b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ae5ca6d-bcb8-4ec0-a8a7-29506e365b5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2E3D04-1521-4074-A239-2A038CDBE7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54684E-504D-41DC-8557-42CFFBDDFB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Fig-data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Takamoli Arezo</cp:lastModifiedBy>
  <cp:lastPrinted>2011-06-07T12:58:08Z</cp:lastPrinted>
  <dcterms:created xsi:type="dcterms:W3CDTF">2011-06-06T20:00:18Z</dcterms:created>
  <dcterms:modified xsi:type="dcterms:W3CDTF">2020-02-18T12:59:55Z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