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Ressursregnskapet22-feb 2023/Figurer/"/>
    </mc:Choice>
  </mc:AlternateContent>
  <xr:revisionPtr revIDLastSave="84" documentId="8_{D205AF21-90F2-4C3C-ACBE-C1BD77892838}" xr6:coauthVersionLast="47" xr6:coauthVersionMax="47" xr10:uidLastSave="{A68FC703-6475-41D7-AA34-E9D34F63C21C}"/>
  <bookViews>
    <workbookView xWindow="-28920" yWindow="-120" windowWidth="29040" windowHeight="15840" xr2:uid="{00000000-000D-0000-FFFF-FFFF00000000}"/>
  </bookViews>
  <sheets>
    <sheet name="Fig-dat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<sst xmlns="http://schemas.openxmlformats.org/spreadsheetml/2006/main" count="57" uniqueCount="55">
  <si>
    <t>Figur nr</t>
  </si>
  <si>
    <t>Beskrivelse:</t>
  </si>
  <si>
    <t>Figurtekst NOR:</t>
  </si>
  <si>
    <t>Figurtekst ENG:</t>
  </si>
  <si>
    <t>Aksetekster</t>
  </si>
  <si>
    <t>X-akse NOR</t>
  </si>
  <si>
    <t>Ressursklasse</t>
  </si>
  <si>
    <t>X-akse ENG</t>
  </si>
  <si>
    <t>Resource class</t>
  </si>
  <si>
    <t>Y-akse NOR</t>
  </si>
  <si>
    <t>Y-akse ENG</t>
  </si>
  <si>
    <t>Y-akse2 NOR</t>
  </si>
  <si>
    <t>Y-akse2 ENG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</si>
  <si>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</si>
  <si>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</si>
  <si>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</si>
  <si>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</si>
  <si>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</si>
  <si>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Olje og kondensat blir oppgitt i millioner standard kubikkmeter (Sm³). NGL blir oppgitt i millioner tonn, og gass blir oppgitt i milliarder standard kubikkmeter. Omregningsfaktor for NGL i tonn til Sm³ er 1,9. Sum oljeekvivalenter blir oppgitt i millioner Sm³ o.e., 1000 Sm³ gass = 1 Sm³ o.e.</t>
  </si>
  <si>
    <t>Tekstboks-tekst ENG</t>
  </si>
  <si>
    <t>Datatyper NOR</t>
  </si>
  <si>
    <t>Olje</t>
  </si>
  <si>
    <t>Gass</t>
  </si>
  <si>
    <t>NGL</t>
  </si>
  <si>
    <t>Kondensat</t>
  </si>
  <si>
    <t>Sum o.e.</t>
  </si>
  <si>
    <t>Datatyper ENG</t>
  </si>
  <si>
    <t>Oil</t>
  </si>
  <si>
    <t>Gas</t>
  </si>
  <si>
    <t>Condensate</t>
  </si>
  <si>
    <t>Solgt og levert</t>
  </si>
  <si>
    <t>Produced</t>
  </si>
  <si>
    <t>Reserver</t>
  </si>
  <si>
    <t>Reserves</t>
  </si>
  <si>
    <t>Betingede ressurser i felt</t>
  </si>
  <si>
    <t>Contingent resources in fields</t>
  </si>
  <si>
    <t>Betingede ressurser i funn</t>
  </si>
  <si>
    <t>Contingent resources in discoveries</t>
  </si>
  <si>
    <t>Uoppdagede ressurser</t>
  </si>
  <si>
    <t>Undiscovered resources</t>
  </si>
  <si>
    <t>Totalt</t>
  </si>
  <si>
    <t>Total</t>
  </si>
  <si>
    <t>Totale utvinnbare petroleumsressurser i Norskehavet per 31.12.2022</t>
  </si>
  <si>
    <t>Total recoverable petroleum resources in the Norwegian Sea as of 31.12.2022</t>
  </si>
  <si>
    <t>Endring olje fra 2021</t>
  </si>
  <si>
    <t>Change oil from 2021</t>
  </si>
  <si>
    <t>Endring gass fra 2021</t>
  </si>
  <si>
    <t>Change gas from 2021</t>
  </si>
  <si>
    <t>Endring NGL fra 2021</t>
  </si>
  <si>
    <t>Change NGL from 2021</t>
  </si>
  <si>
    <t>Endring kondensat fra 2021</t>
  </si>
  <si>
    <t>Change condensate from 2021</t>
  </si>
  <si>
    <t>Endring sum o.e. fra 2021</t>
  </si>
  <si>
    <t>Change sum o.e. from 2021</t>
  </si>
  <si>
    <t>Oil and condensate are listed in million standard cubic metres (Sm³). NGL is listed in million tonnes, and gas is listed in billion standard cubic metres. The conversion factor for NGL in tonnes to Sm³ is 1.9. Total oil equivalents are listed in million Sm³ o.e., 1000 Sm³ gas = 1 Sm³ o.e.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</si>
</sst>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.7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</borders>
  <cellStyleXfs count="25">
    <xf numFmtId="0" fontId="0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2" fillId="0" borderId="28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2" fillId="2" borderId="24" xfId="0" applyFont="1" applyFill="1" applyBorder="1"/>
    <xf numFmtId="0" fontId="3" fillId="2" borderId="25" xfId="0" applyFont="1" applyFill="1" applyBorder="1"/>
    <xf numFmtId="0" fontId="6" fillId="2" borderId="29" xfId="0" applyFont="1" applyFill="1" applyBorder="1"/>
    <xf numFmtId="0" fontId="6" fillId="2" borderId="30" xfId="0" applyFont="1" applyFill="1" applyBorder="1"/>
    <xf numFmtId="0" fontId="1" fillId="0" borderId="0" xfId="2" applyFont="1"/>
    <xf numFmtId="0" fontId="7" fillId="0" borderId="0" xfId="0" applyFont="1"/>
    <xf numFmtId="0" fontId="0" fillId="0" borderId="0" xfId="2" applyFont="1"/>
    <xf numFmtId="164" fontId="1" fillId="0" borderId="0" xfId="2" applyNumberFormat="1" applyFont="1"/>
    <xf numFmtId="164" fontId="3" fillId="0" borderId="0" xfId="2" applyNumberFormat="1" applyFont="1"/>
    <xf numFmtId="164" fontId="1" fillId="0" borderId="0" xfId="1" applyNumberFormat="1"/>
    <xf numFmtId="0" fontId="2" fillId="0" borderId="26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6" fillId="0" borderId="31" xfId="0" applyFont="1" applyBorder="1" applyAlignment="1">
      <alignment vertical="top"/>
    </xf>
    <xf numFmtId="0" fontId="6" fillId="0" borderId="31" xfId="0" applyFont="1" applyBorder="1" applyAlignment="1">
      <alignment vertical="top" wrapText="1"/>
    </xf>
    <xf numFmtId="164" fontId="7" fillId="0" borderId="0" xfId="0" applyNumberFormat="1" applyFont="1" applyAlignment="1">
      <alignment wrapText="1"/>
    </xf>
    <xf numFmtId="164" fontId="0" fillId="0" borderId="0" xfId="0" applyNumberFormat="1"/>
    <xf numFmtId="0" fontId="7" fillId="0" borderId="35" xfId="0" applyFont="1" applyBorder="1" applyAlignment="1"/>
    <xf numFmtId="0" fontId="7" fillId="0" borderId="36" xfId="0" applyFont="1" applyBorder="1" applyAlignment="1"/>
    <xf numFmtId="0" fontId="7" fillId="0" borderId="37" xfId="0" applyFont="1" applyBorder="1" applyAlignment="1"/>
    <xf numFmtId="0" fontId="8" fillId="0" borderId="32" xfId="0" applyFont="1" applyBorder="1" applyAlignment="1"/>
    <xf numFmtId="0" fontId="8" fillId="0" borderId="33" xfId="0" applyFont="1" applyBorder="1" applyAlignment="1"/>
    <xf numFmtId="0" fontId="8" fillId="0" borderId="34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7" fillId="0" borderId="1" xfId="0" applyFont="1" applyBorder="1" applyAlignment="1"/>
    <xf numFmtId="0" fontId="7" fillId="0" borderId="7" xfId="0" applyFont="1" applyBorder="1" applyAlignme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2" xfId="0" applyFont="1" applyBorder="1" applyAlignment="1"/>
    <xf numFmtId="0" fontId="2" fillId="0" borderId="13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7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25">
    <cellStyle name="=C:\WINNT35\SYSTEM32\COMMAND.COM" xfId="2" xr:uid="{00000000-0005-0000-0000-000000000000}"/>
    <cellStyle name="=C:\WINNT35\SYSTEM32\COMMAND.COM 2" xfId="3" xr:uid="{00000000-0005-0000-0000-000001000000}"/>
    <cellStyle name="Normal" xfId="0" builtinId="0"/>
    <cellStyle name="Normal 10" xfId="4" xr:uid="{00000000-0005-0000-0000-000003000000}"/>
    <cellStyle name="Normal 11" xfId="5" xr:uid="{00000000-0005-0000-0000-000004000000}"/>
    <cellStyle name="Normal 12" xfId="6" xr:uid="{00000000-0005-0000-0000-000005000000}"/>
    <cellStyle name="Normal 13" xfId="7" xr:uid="{00000000-0005-0000-0000-000006000000}"/>
    <cellStyle name="Normal 14" xfId="8" xr:uid="{00000000-0005-0000-0000-000007000000}"/>
    <cellStyle name="Normal 15" xfId="9" xr:uid="{00000000-0005-0000-0000-000008000000}"/>
    <cellStyle name="Normal 16" xfId="10" xr:uid="{00000000-0005-0000-0000-000009000000}"/>
    <cellStyle name="Normal 17" xfId="1" xr:uid="{00000000-0005-0000-0000-00000A000000}"/>
    <cellStyle name="Normal 2" xfId="11" xr:uid="{00000000-0005-0000-0000-00000B000000}"/>
    <cellStyle name="Normal 2 2" xfId="12" xr:uid="{00000000-0005-0000-0000-00000C000000}"/>
    <cellStyle name="Normal 2 3" xfId="13" xr:uid="{00000000-0005-0000-0000-00000D000000}"/>
    <cellStyle name="Normal 2 4" xfId="14" xr:uid="{00000000-0005-0000-0000-00000E000000}"/>
    <cellStyle name="Normal 3" xfId="15" xr:uid="{00000000-0005-0000-0000-00000F000000}"/>
    <cellStyle name="Normal 3 2" xfId="16" xr:uid="{00000000-0005-0000-0000-000010000000}"/>
    <cellStyle name="Normal 3 3" xfId="17" xr:uid="{00000000-0005-0000-0000-000011000000}"/>
    <cellStyle name="Normal 3 4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3" xr:uid="{00000000-0005-0000-0000-000017000000}"/>
    <cellStyle name="Normal 9" xfId="24" xr:uid="{00000000-0005-0000-0000-000018000000}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3"/>
  <sheetViews>
    <sheetView tabSelected="1" topLeftCell="A2" workbookViewId="0">
      <selection activeCell="C19" sqref="C19:N19"/>
    </sheetView>
  </sheetViews>
  <sheetFormatPr baseColWidth="10" defaultColWidth="11.42578125" defaultRowHeight="15" x14ac:dyDescent="0.25"/>
  <cols>
    <col min="1" max="1" width="3.28515625" customWidth="1"/>
    <col min="2" max="2" width="42.28515625" customWidth="1"/>
    <col min="3" max="3" width="35.28515625" customWidth="1"/>
    <col min="4" max="8" width="12.140625" customWidth="1"/>
    <col min="9" max="9" width="19.5703125" bestFit="1" customWidth="1"/>
    <col min="10" max="10" width="20.140625" bestFit="1" customWidth="1"/>
    <col min="11" max="11" width="21" bestFit="1" customWidth="1"/>
    <col min="12" max="12" width="27.85546875" bestFit="1" customWidth="1"/>
    <col min="13" max="13" width="25" bestFit="1" customWidth="1"/>
    <col min="14" max="14" width="32.42578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50"/>
      <c r="F2" s="51"/>
      <c r="G2" s="51"/>
      <c r="H2" s="51"/>
      <c r="I2" s="51"/>
      <c r="J2" s="51"/>
      <c r="K2" s="51"/>
      <c r="L2" s="51"/>
      <c r="M2" s="51"/>
      <c r="N2" s="52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8" t="s">
        <v>2</v>
      </c>
      <c r="C4" s="53" t="s">
        <v>42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2:14" ht="15.75" thickBot="1" x14ac:dyDescent="0.3">
      <c r="B5" s="9" t="s">
        <v>3</v>
      </c>
      <c r="C5" s="55" t="s">
        <v>43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4</v>
      </c>
      <c r="E7" s="2"/>
      <c r="G7" s="3"/>
    </row>
    <row r="8" spans="2:14" x14ac:dyDescent="0.25">
      <c r="B8" s="8" t="s">
        <v>5</v>
      </c>
      <c r="C8" s="58" t="s">
        <v>6</v>
      </c>
      <c r="D8" s="59"/>
      <c r="E8" s="59"/>
      <c r="F8" s="60"/>
      <c r="G8" s="3"/>
    </row>
    <row r="9" spans="2:14" x14ac:dyDescent="0.25">
      <c r="B9" s="10" t="s">
        <v>7</v>
      </c>
      <c r="C9" s="37" t="s">
        <v>8</v>
      </c>
      <c r="D9" s="38"/>
      <c r="E9" s="38"/>
      <c r="F9" s="39"/>
    </row>
    <row r="10" spans="2:14" x14ac:dyDescent="0.25">
      <c r="B10" s="11" t="s">
        <v>9</v>
      </c>
      <c r="C10" s="40"/>
      <c r="D10" s="41"/>
      <c r="E10" s="41"/>
      <c r="F10" s="42"/>
      <c r="G10" s="3"/>
    </row>
    <row r="11" spans="2:14" x14ac:dyDescent="0.25">
      <c r="B11" s="10" t="s">
        <v>10</v>
      </c>
      <c r="C11" s="37"/>
      <c r="D11" s="38"/>
      <c r="E11" s="38"/>
      <c r="F11" s="39"/>
      <c r="G11" s="3"/>
    </row>
    <row r="12" spans="2:14" x14ac:dyDescent="0.25">
      <c r="B12" s="11" t="s">
        <v>11</v>
      </c>
      <c r="C12" s="40"/>
      <c r="D12" s="41"/>
      <c r="E12" s="41"/>
      <c r="F12" s="42"/>
      <c r="G12" s="3"/>
    </row>
    <row r="13" spans="2:14" ht="15.75" thickBot="1" x14ac:dyDescent="0.3">
      <c r="B13" s="9" t="s">
        <v>12</v>
      </c>
      <c r="C13" s="43"/>
      <c r="D13" s="44"/>
      <c r="E13" s="44"/>
      <c r="F13" s="45"/>
      <c r="G13" s="3"/>
    </row>
    <row r="14" spans="2:14" ht="15.75" thickBot="1" x14ac:dyDescent="0.3">
      <c r="B14" s="1"/>
      <c r="E14" s="2"/>
      <c r="G14" s="3"/>
    </row>
    <row r="15" spans="2:14" x14ac:dyDescent="0.25">
      <c r="B15" s="8" t="s">
        <v>13</v>
      </c>
      <c r="C15" s="46" t="s">
        <v>14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2:14" ht="15.75" thickBot="1" x14ac:dyDescent="0.3">
      <c r="B16" s="9" t="s">
        <v>15</v>
      </c>
      <c r="C16" s="48" t="s">
        <v>16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</row>
    <row r="17" spans="2:14" ht="15.75" thickBot="1" x14ac:dyDescent="0.3">
      <c r="B17" s="1"/>
    </row>
    <row r="18" spans="2:14" x14ac:dyDescent="0.25">
      <c r="B18" s="12" t="s">
        <v>17</v>
      </c>
      <c r="C18" s="46" t="s">
        <v>18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2:14" ht="15.75" thickBot="1" x14ac:dyDescent="0.3">
      <c r="B19" s="13" t="s">
        <v>19</v>
      </c>
      <c r="C19" s="34" t="s">
        <v>54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</row>
    <row r="20" spans="2:14" x14ac:dyDescent="0.25">
      <c r="B20" s="1"/>
      <c r="E20" s="2"/>
      <c r="G20" s="3"/>
    </row>
    <row r="22" spans="2:14" ht="16.5" customHeight="1" x14ac:dyDescent="0.25">
      <c r="B22" s="16" t="s">
        <v>20</v>
      </c>
      <c r="C22" s="17"/>
      <c r="D22" s="26" t="s">
        <v>21</v>
      </c>
      <c r="E22" s="27" t="s">
        <v>22</v>
      </c>
      <c r="F22" s="28" t="s">
        <v>23</v>
      </c>
      <c r="G22" s="28" t="s">
        <v>24</v>
      </c>
      <c r="H22" s="28" t="s">
        <v>25</v>
      </c>
      <c r="I22" s="29" t="s">
        <v>44</v>
      </c>
      <c r="J22" s="28" t="s">
        <v>46</v>
      </c>
      <c r="K22" s="28" t="s">
        <v>48</v>
      </c>
      <c r="L22" s="28" t="s">
        <v>50</v>
      </c>
      <c r="M22" s="28" t="s">
        <v>52</v>
      </c>
      <c r="N22" s="14"/>
    </row>
    <row r="23" spans="2:14" ht="17.25" customHeight="1" x14ac:dyDescent="0.25">
      <c r="B23" s="18"/>
      <c r="C23" s="19" t="s">
        <v>26</v>
      </c>
      <c r="D23" s="30" t="s">
        <v>27</v>
      </c>
      <c r="E23" s="30" t="s">
        <v>28</v>
      </c>
      <c r="F23" s="31" t="s">
        <v>23</v>
      </c>
      <c r="G23" s="31" t="s">
        <v>29</v>
      </c>
      <c r="H23" s="31" t="s">
        <v>25</v>
      </c>
      <c r="I23" s="31" t="s">
        <v>45</v>
      </c>
      <c r="J23" s="31" t="s">
        <v>47</v>
      </c>
      <c r="K23" s="31" t="s">
        <v>49</v>
      </c>
      <c r="L23" s="31" t="s">
        <v>51</v>
      </c>
      <c r="M23" s="31" t="s">
        <v>53</v>
      </c>
      <c r="N23" s="15"/>
    </row>
    <row r="24" spans="2:14" ht="17.25" customHeight="1" x14ac:dyDescent="0.25">
      <c r="B24" s="20" t="s">
        <v>30</v>
      </c>
      <c r="C24" s="21" t="s">
        <v>31</v>
      </c>
      <c r="D24" s="25">
        <v>656.47</v>
      </c>
      <c r="E24" s="25">
        <v>687.24</v>
      </c>
      <c r="F24" s="25">
        <v>71.010000000000005</v>
      </c>
      <c r="G24" s="25">
        <v>39.020000000000003</v>
      </c>
      <c r="H24" s="23">
        <v>1517.65</v>
      </c>
      <c r="I24" s="25">
        <v>12.43</v>
      </c>
      <c r="J24" s="25">
        <v>38.28</v>
      </c>
      <c r="K24" s="25">
        <v>0.53</v>
      </c>
      <c r="L24" s="25">
        <v>0.81</v>
      </c>
      <c r="M24" s="23">
        <v>52.52</v>
      </c>
      <c r="N24" s="32"/>
    </row>
    <row r="25" spans="2:14" ht="17.25" customHeight="1" x14ac:dyDescent="0.25">
      <c r="B25" s="22" t="s">
        <v>32</v>
      </c>
      <c r="C25" s="21" t="s">
        <v>33</v>
      </c>
      <c r="D25" s="25">
        <v>108.15</v>
      </c>
      <c r="E25" s="25">
        <v>353.03</v>
      </c>
      <c r="F25" s="25">
        <v>27.01</v>
      </c>
      <c r="G25" s="25">
        <v>3.69</v>
      </c>
      <c r="H25" s="23">
        <v>516.20000000000005</v>
      </c>
      <c r="I25" s="25">
        <v>4.76</v>
      </c>
      <c r="J25" s="25">
        <v>40.19</v>
      </c>
      <c r="K25" s="25">
        <v>2.58</v>
      </c>
      <c r="L25" s="25">
        <v>-0.05</v>
      </c>
      <c r="M25" s="23">
        <v>49.8</v>
      </c>
      <c r="N25" s="32"/>
    </row>
    <row r="26" spans="2:14" ht="17.25" customHeight="1" x14ac:dyDescent="0.25">
      <c r="B26" s="20" t="s">
        <v>34</v>
      </c>
      <c r="C26" s="21" t="s">
        <v>35</v>
      </c>
      <c r="D26" s="25">
        <v>29.25</v>
      </c>
      <c r="E26" s="25">
        <v>37.99</v>
      </c>
      <c r="F26" s="25">
        <v>6.16</v>
      </c>
      <c r="G26" s="25">
        <v>0.05</v>
      </c>
      <c r="H26" s="23">
        <v>79</v>
      </c>
      <c r="I26" s="25">
        <v>-9.19</v>
      </c>
      <c r="J26" s="25">
        <v>-12.9</v>
      </c>
      <c r="K26" s="25">
        <v>-3.9</v>
      </c>
      <c r="L26" s="25">
        <v>0.05</v>
      </c>
      <c r="M26" s="23">
        <v>-29.45</v>
      </c>
      <c r="N26" s="32"/>
    </row>
    <row r="27" spans="2:14" ht="17.25" customHeight="1" x14ac:dyDescent="0.25">
      <c r="B27" s="20" t="s">
        <v>36</v>
      </c>
      <c r="C27" s="21" t="s">
        <v>37</v>
      </c>
      <c r="D27" s="25">
        <v>31.34</v>
      </c>
      <c r="E27" s="25">
        <v>88.35</v>
      </c>
      <c r="F27" s="25">
        <v>2.29</v>
      </c>
      <c r="G27" s="25">
        <v>1.03</v>
      </c>
      <c r="H27" s="23">
        <v>125.08</v>
      </c>
      <c r="I27" s="25">
        <v>-24.48</v>
      </c>
      <c r="J27" s="25">
        <v>-51.54</v>
      </c>
      <c r="K27" s="25">
        <v>-4.92</v>
      </c>
      <c r="L27" s="25">
        <v>-0.21</v>
      </c>
      <c r="M27" s="23">
        <v>-85.57</v>
      </c>
      <c r="N27" s="32"/>
    </row>
    <row r="28" spans="2:14" ht="17.25" customHeight="1" x14ac:dyDescent="0.25">
      <c r="B28" s="20" t="s">
        <v>38</v>
      </c>
      <c r="C28" s="21" t="s">
        <v>39</v>
      </c>
      <c r="D28" s="25">
        <v>325</v>
      </c>
      <c r="E28" s="25">
        <v>380</v>
      </c>
      <c r="F28" s="25">
        <v>0</v>
      </c>
      <c r="G28" s="25">
        <v>30</v>
      </c>
      <c r="H28" s="23">
        <v>735</v>
      </c>
      <c r="I28" s="25">
        <v>-5</v>
      </c>
      <c r="J28" s="25">
        <v>-5</v>
      </c>
      <c r="K28" s="25">
        <v>0</v>
      </c>
      <c r="L28" s="25">
        <v>-5</v>
      </c>
      <c r="M28" s="23">
        <v>-15</v>
      </c>
      <c r="N28" s="32"/>
    </row>
    <row r="29" spans="2:14" x14ac:dyDescent="0.25">
      <c r="B29" s="22" t="s">
        <v>40</v>
      </c>
      <c r="C29" s="21" t="s">
        <v>41</v>
      </c>
      <c r="D29" s="24">
        <f>SUM(D24:D28)</f>
        <v>1150.21</v>
      </c>
      <c r="E29" s="24">
        <f t="shared" ref="E29:M29" si="0">SUM(E24:E28)</f>
        <v>1546.61</v>
      </c>
      <c r="F29" s="24">
        <f t="shared" si="0"/>
        <v>106.47000000000001</v>
      </c>
      <c r="G29" s="24">
        <f t="shared" si="0"/>
        <v>73.789999999999992</v>
      </c>
      <c r="H29" s="24">
        <f t="shared" si="0"/>
        <v>2972.9300000000003</v>
      </c>
      <c r="I29" s="24">
        <f t="shared" si="0"/>
        <v>-21.480000000000004</v>
      </c>
      <c r="J29" s="24">
        <f t="shared" si="0"/>
        <v>9.029999999999994</v>
      </c>
      <c r="K29" s="24">
        <f t="shared" si="0"/>
        <v>-5.7099999999999991</v>
      </c>
      <c r="L29" s="24">
        <f t="shared" si="0"/>
        <v>-4.4000000000000004</v>
      </c>
      <c r="M29" s="24">
        <f t="shared" si="0"/>
        <v>-27.700000000000003</v>
      </c>
    </row>
    <row r="33" spans="4:13" x14ac:dyDescent="0.25">
      <c r="D33" s="33"/>
      <c r="E33" s="33"/>
      <c r="F33" s="33"/>
      <c r="G33" s="33"/>
      <c r="H33" s="33"/>
      <c r="I33" s="33"/>
      <c r="J33" s="33"/>
      <c r="K33" s="33"/>
      <c r="L33" s="33"/>
      <c r="M33" s="33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8FE50-ACD7-4FA5-A6D2-92CB2E76C308}">
  <ds:schemaRefs>
    <ds:schemaRef ds:uri="2ae5ca6d-bcb8-4ec0-a8a7-29506e365b54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c74d52cd-2ee0-4c46-a9b5-7f4054c7c5be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9212B-9FDF-44DC-B58B-BBA98F3F4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2023-02-16T10:50:56Z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