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09"/>
  <workbookPr/>
  <mc:AlternateContent xmlns:mc="http://schemas.openxmlformats.org/markup-compatibility/2006">
    <mc:Choice Requires="x15">
      <x15ac:absPath xmlns:x15ac="http://schemas.microsoft.com/office/spreadsheetml/2010/11/ac" url="https://oljedirektoratet-my.sharepoint.com/personal/tania_hildebrand-habel_npd_no/Documents/documents/NorskPetroleum/Ressursregnskap 2022/NP  2021/Havområder/ny/"/>
    </mc:Choice>
  </mc:AlternateContent>
  <xr:revisionPtr revIDLastSave="55" documentId="8_{5188CD09-08C3-4309-801E-AAB0F9179F2E}" xr6:coauthVersionLast="47" xr6:coauthVersionMax="47" xr10:uidLastSave="{4F52FDD3-D87D-4BDD-B38B-43708E0D6810}"/>
  <bookViews>
    <workbookView xWindow="-120" yWindow="-120" windowWidth="24240" windowHeight="17790" xr2:uid="{00000000-000D-0000-FFFF-FFFF00000000}"/>
  </bookViews>
  <sheets>
    <sheet name="Fig-data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M27" i="4"/>
  <c r="M26" i="4"/>
  <c r="M25" i="4"/>
  <c r="M24" i="4"/>
  <c r="H25" i="4"/>
  <c r="H26" i="4"/>
  <c r="H27" i="4"/>
  <c r="H28" i="4"/>
  <c r="H24" i="4"/>
  <c r="M29" i="4" l="1"/>
  <c r="L29" i="4"/>
  <c r="K29" i="4"/>
  <c r="J29" i="4"/>
  <c r="I29" i="4"/>
  <c r="H29" i="4"/>
  <c r="G29" i="4"/>
  <c r="F29" i="4"/>
  <c r="E29" i="4"/>
  <c r="D29" i="4"/>
</calcChain>
</file>

<file path=xl/sharedStrings.xml><?xml version="1.0" encoding="utf-8"?>
<sst xmlns="http://schemas.openxmlformats.org/spreadsheetml/2006/main" count="57" uniqueCount="55">
  <si>
    <t>Figur nr</t>
  </si>
  <si>
    <t>Beskrivelse:</t>
  </si>
  <si>
    <t>Figurtekst NOR:</t>
  </si>
  <si>
    <t>Totale utvinnbare petroleumsressurser i Barentshavet per 31.12.2021</t>
  </si>
  <si>
    <t>Figurtekst ENG:</t>
  </si>
  <si>
    <t>Total recoverable petroleum resources in the Barents Sea as of 31.12.2021</t>
  </si>
  <si>
    <t>Aksetekster</t>
  </si>
  <si>
    <t>X-akse NOR</t>
  </si>
  <si>
    <t>Ressursklasse</t>
  </si>
  <si>
    <t>X-akse ENG</t>
  </si>
  <si>
    <t>Resource class</t>
  </si>
  <si>
    <t>Y-akse NOR</t>
  </si>
  <si>
    <t>Y-akse ENG</t>
  </si>
  <si>
    <t>Y-akse2 NOR</t>
  </si>
  <si>
    <t>Y-akse2 ENG</t>
  </si>
  <si>
    <t xml:space="preserve">Kilde: </t>
  </si>
  <si>
    <t>Oljedirektoratet</t>
  </si>
  <si>
    <t xml:space="preserve">Source: </t>
  </si>
  <si>
    <t>Norwegian Petroleum Directorate</t>
  </si>
  <si>
    <t>Tekstboks-tekst NOR</t>
  </si>
  <si>
    <t>Olje og kondensat blir oppgitt i millioner standard kubikkmeter (Sm³). NGL blir oppgitt i millioner tonn, og gass blir oppgitt i milliarder standard kubikkmeter. Omregningsfaktor for NGL i tonn til Sm³ er 1,9. Sum oljeekvivalenter blir oppgitt i millioner Sm³ o.e., 1000 Sm³ gass = 1 Sm³ o.e.</t>
  </si>
  <si>
    <t>Tekstboks-tekst ENG</t>
  </si>
  <si>
    <t>Oil and condensate are quoted in million standard cubic metres (Sm³). NGL is quoted in million tonnes, and gas is quoted in billion standard cubic metres. The conversion factor for NGL in tonnes to Sm³ is 1.9. Total oil equivalents are stated in million Sm³ o.e., 1000 Sm³ gas = 1 Sm³ o.e.</t>
  </si>
  <si>
    <t>Datatyper NOR</t>
  </si>
  <si>
    <t>Olje</t>
  </si>
  <si>
    <t>Gass</t>
  </si>
  <si>
    <t>NGL</t>
  </si>
  <si>
    <t>Kondensat</t>
  </si>
  <si>
    <t>Sum o.e.</t>
  </si>
  <si>
    <t>Endring olje fra 2020</t>
  </si>
  <si>
    <t>Endring gass fra 2020</t>
  </si>
  <si>
    <t>Endring NGL fra 2020</t>
  </si>
  <si>
    <t>Endring kondensat fra 2020</t>
  </si>
  <si>
    <t>Endring sum o.e. fra 2020</t>
  </si>
  <si>
    <t>Datatyper ENG</t>
  </si>
  <si>
    <t>Oil</t>
  </si>
  <si>
    <t>Gas</t>
  </si>
  <si>
    <t>Condensate</t>
  </si>
  <si>
    <t>Change oil from 2020</t>
  </si>
  <si>
    <t>Change gas from 2020</t>
  </si>
  <si>
    <t>Change NGL from 2020</t>
  </si>
  <si>
    <t>Change condensate from 2020</t>
  </si>
  <si>
    <t>Change sum o.e. from 2020</t>
  </si>
  <si>
    <t>Solgt og levert</t>
  </si>
  <si>
    <t>Produced</t>
  </si>
  <si>
    <t>Reserver</t>
  </si>
  <si>
    <t>Reserves</t>
  </si>
  <si>
    <t>Betingede ressurser i felt</t>
  </si>
  <si>
    <t>Contingent resources in fields</t>
  </si>
  <si>
    <t>Betingede ressurser i funn</t>
  </si>
  <si>
    <t>Contingent resources in discoveries</t>
  </si>
  <si>
    <t>Uoppdagede ressurser</t>
  </si>
  <si>
    <t>Undiscovered resources</t>
  </si>
  <si>
    <t>Totalt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</si>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</sst>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0"/>
      <name val="Arial"/>
      <family val="2"/>
    </font>
    <font>
      <sz val="9.7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</borders>
  <cellStyleXfs count="25">
    <xf numFmtId="0" fontId="0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2" fillId="0" borderId="2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7" fillId="0" borderId="0" xfId="0" applyFont="1" applyAlignment="1">
      <alignment wrapText="1"/>
    </xf>
    <xf numFmtId="0" fontId="2" fillId="2" borderId="24" xfId="0" applyFont="1" applyFill="1" applyBorder="1"/>
    <xf numFmtId="0" fontId="3" fillId="2" borderId="25" xfId="0" applyFont="1" applyFill="1" applyBorder="1"/>
    <xf numFmtId="0" fontId="6" fillId="2" borderId="29" xfId="0" applyFont="1" applyFill="1" applyBorder="1"/>
    <xf numFmtId="0" fontId="6" fillId="2" borderId="30" xfId="0" applyFont="1" applyFill="1" applyBorder="1"/>
    <xf numFmtId="0" fontId="7" fillId="0" borderId="0" xfId="0" applyFont="1"/>
    <xf numFmtId="0" fontId="0" fillId="0" borderId="0" xfId="2" applyFont="1"/>
    <xf numFmtId="164" fontId="0" fillId="0" borderId="0" xfId="0" applyNumberFormat="1"/>
    <xf numFmtId="0" fontId="2" fillId="0" borderId="26" xfId="0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2" fillId="0" borderId="27" xfId="0" applyFont="1" applyBorder="1" applyAlignment="1">
      <alignment vertical="top" wrapText="1"/>
    </xf>
    <xf numFmtId="0" fontId="6" fillId="0" borderId="31" xfId="0" applyFont="1" applyBorder="1" applyAlignment="1">
      <alignment vertical="top"/>
    </xf>
    <xf numFmtId="0" fontId="6" fillId="0" borderId="31" xfId="0" applyFont="1" applyBorder="1" applyAlignment="1">
      <alignment vertical="top" wrapText="1"/>
    </xf>
    <xf numFmtId="164" fontId="0" fillId="0" borderId="0" xfId="1" applyNumberFormat="1" applyFont="1"/>
    <xf numFmtId="164" fontId="0" fillId="0" borderId="0" xfId="2" applyNumberFormat="1" applyFont="1"/>
    <xf numFmtId="1" fontId="0" fillId="0" borderId="0" xfId="1" applyNumberFormat="1" applyFont="1"/>
    <xf numFmtId="164" fontId="3" fillId="0" borderId="0" xfId="2" applyNumberFormat="1" applyFont="1"/>
    <xf numFmtId="0" fontId="7" fillId="0" borderId="1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2" xfId="0" applyFont="1" applyBorder="1" applyAlignment="1"/>
    <xf numFmtId="0" fontId="2" fillId="0" borderId="13" xfId="0" applyFont="1" applyBorder="1" applyAlignment="1"/>
    <xf numFmtId="0" fontId="4" fillId="0" borderId="1" xfId="0" applyFont="1" applyBorder="1" applyAlignment="1"/>
    <xf numFmtId="0" fontId="4" fillId="0" borderId="7" xfId="0" applyFont="1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8" fillId="0" borderId="32" xfId="0" applyFont="1" applyBorder="1" applyAlignment="1"/>
    <xf numFmtId="0" fontId="8" fillId="0" borderId="33" xfId="0" applyFont="1" applyBorder="1" applyAlignment="1"/>
    <xf numFmtId="0" fontId="8" fillId="0" borderId="34" xfId="0" applyFont="1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7" fillId="0" borderId="1" xfId="0" applyFont="1" applyBorder="1" applyAlignment="1"/>
    <xf numFmtId="0" fontId="7" fillId="0" borderId="7" xfId="0" applyFont="1" applyBorder="1" applyAlignment="1"/>
  </cellXfs>
  <cellStyles count="25">
    <cellStyle name="=C:\WINNT35\SYSTEM32\COMMAND.COM" xfId="2" xr:uid="{00000000-0005-0000-0000-000000000000}"/>
    <cellStyle name="=C:\WINNT35\SYSTEM32\COMMAND.COM 2" xfId="3" xr:uid="{00000000-0005-0000-0000-000001000000}"/>
    <cellStyle name="Normal" xfId="0" builtinId="0"/>
    <cellStyle name="Normal 10" xfId="4" xr:uid="{00000000-0005-0000-0000-000003000000}"/>
    <cellStyle name="Normal 11" xfId="5" xr:uid="{00000000-0005-0000-0000-000004000000}"/>
    <cellStyle name="Normal 12" xfId="6" xr:uid="{00000000-0005-0000-0000-000005000000}"/>
    <cellStyle name="Normal 13" xfId="7" xr:uid="{00000000-0005-0000-0000-000006000000}"/>
    <cellStyle name="Normal 14" xfId="8" xr:uid="{00000000-0005-0000-0000-000007000000}"/>
    <cellStyle name="Normal 15" xfId="9" xr:uid="{00000000-0005-0000-0000-000008000000}"/>
    <cellStyle name="Normal 16" xfId="10" xr:uid="{00000000-0005-0000-0000-000009000000}"/>
    <cellStyle name="Normal 17" xfId="1" xr:uid="{00000000-0005-0000-0000-00000A000000}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2 4" xfId="14" xr:uid="{00000000-0005-0000-0000-00000E000000}"/>
    <cellStyle name="Normal 3" xfId="15" xr:uid="{00000000-0005-0000-0000-00000F000000}"/>
    <cellStyle name="Normal 3 2" xfId="16" xr:uid="{00000000-0005-0000-0000-000010000000}"/>
    <cellStyle name="Normal 3 3" xfId="17" xr:uid="{00000000-0005-0000-0000-000011000000}"/>
    <cellStyle name="Normal 3 4" xfId="18" xr:uid="{00000000-0005-0000-0000-000012000000}"/>
    <cellStyle name="Normal 4" xfId="19" xr:uid="{00000000-0005-0000-0000-000013000000}"/>
    <cellStyle name="Normal 5" xfId="20" xr:uid="{00000000-0005-0000-0000-000014000000}"/>
    <cellStyle name="Normal 6" xfId="21" xr:uid="{00000000-0005-0000-0000-000015000000}"/>
    <cellStyle name="Normal 7" xfId="22" xr:uid="{00000000-0005-0000-0000-000016000000}"/>
    <cellStyle name="Normal 8" xfId="23" xr:uid="{00000000-0005-0000-0000-000017000000}"/>
    <cellStyle name="Normal 9" xfId="24" xr:uid="{00000000-0005-0000-0000-000018000000}"/>
  </cellStyles>
  <dxfs count="0"/>
  <tableStyles count="0" defaultTableStyle="TableStyleMedium9" defaultPivotStyle="PivotStyleLight16"/>
  <colors>
    <mruColors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1"/>
  <sheetViews>
    <sheetView tabSelected="1" workbookViewId="0">
      <selection activeCell="H29" sqref="H29"/>
    </sheetView>
  </sheetViews>
  <sheetFormatPr defaultColWidth="11.42578125" defaultRowHeight="15"/>
  <cols>
    <col min="1" max="1" width="3.28515625" customWidth="1"/>
    <col min="2" max="2" width="42.28515625" customWidth="1"/>
    <col min="3" max="3" width="35.28515625" customWidth="1"/>
    <col min="4" max="8" width="13.140625" customWidth="1"/>
    <col min="9" max="9" width="19.5703125" bestFit="1" customWidth="1"/>
    <col min="10" max="10" width="20.140625" bestFit="1" customWidth="1"/>
    <col min="11" max="11" width="21" bestFit="1" customWidth="1"/>
    <col min="12" max="12" width="27.85546875" bestFit="1" customWidth="1"/>
    <col min="13" max="13" width="25" bestFit="1" customWidth="1"/>
  </cols>
  <sheetData>
    <row r="1" spans="2:14" ht="15.75" thickBot="1"/>
    <row r="2" spans="2:14" ht="15.75" thickBot="1">
      <c r="B2" s="4" t="s">
        <v>0</v>
      </c>
      <c r="C2" s="5"/>
      <c r="D2" s="6" t="s">
        <v>1</v>
      </c>
      <c r="E2" s="37"/>
      <c r="F2" s="38"/>
      <c r="G2" s="38"/>
      <c r="H2" s="38"/>
      <c r="I2" s="38"/>
      <c r="J2" s="38"/>
      <c r="K2" s="38"/>
      <c r="L2" s="38"/>
      <c r="M2" s="38"/>
      <c r="N2" s="39"/>
    </row>
    <row r="3" spans="2:14" ht="15.7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>
      <c r="B4" s="8" t="s">
        <v>2</v>
      </c>
      <c r="C4" s="41" t="s">
        <v>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2:14" ht="15.75" thickBot="1">
      <c r="B5" s="9" t="s">
        <v>4</v>
      </c>
      <c r="C5" s="40" t="s">
        <v>5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4"/>
    </row>
    <row r="6" spans="2:14" ht="15.75" thickBot="1">
      <c r="B6" s="1"/>
      <c r="D6" s="2"/>
      <c r="F6" s="3"/>
    </row>
    <row r="7" spans="2:14" ht="15.75" thickBot="1">
      <c r="B7" s="7" t="s">
        <v>6</v>
      </c>
      <c r="E7" s="2"/>
      <c r="G7" s="3"/>
    </row>
    <row r="8" spans="2:14">
      <c r="B8" s="8" t="s">
        <v>7</v>
      </c>
      <c r="C8" s="45" t="s">
        <v>8</v>
      </c>
      <c r="D8" s="46"/>
      <c r="E8" s="46"/>
      <c r="F8" s="47"/>
      <c r="G8" s="3"/>
    </row>
    <row r="9" spans="2:14">
      <c r="B9" s="10" t="s">
        <v>9</v>
      </c>
      <c r="C9" s="48" t="s">
        <v>10</v>
      </c>
      <c r="D9" s="49"/>
      <c r="E9" s="49"/>
      <c r="F9" s="50"/>
    </row>
    <row r="10" spans="2:14">
      <c r="B10" s="11" t="s">
        <v>11</v>
      </c>
      <c r="C10" s="51"/>
      <c r="D10" s="52"/>
      <c r="E10" s="52"/>
      <c r="F10" s="53"/>
      <c r="G10" s="3"/>
    </row>
    <row r="11" spans="2:14">
      <c r="B11" s="10" t="s">
        <v>12</v>
      </c>
      <c r="C11" s="48"/>
      <c r="D11" s="49"/>
      <c r="E11" s="49"/>
      <c r="F11" s="50"/>
      <c r="G11" s="3"/>
    </row>
    <row r="12" spans="2:14">
      <c r="B12" s="11" t="s">
        <v>13</v>
      </c>
      <c r="C12" s="51"/>
      <c r="D12" s="52"/>
      <c r="E12" s="52"/>
      <c r="F12" s="53"/>
      <c r="G12" s="3"/>
    </row>
    <row r="13" spans="2:14" ht="15.75" thickBot="1">
      <c r="B13" s="9" t="s">
        <v>14</v>
      </c>
      <c r="C13" s="54"/>
      <c r="D13" s="55"/>
      <c r="E13" s="55"/>
      <c r="F13" s="56"/>
      <c r="G13" s="3"/>
    </row>
    <row r="14" spans="2:14" ht="15.75" thickBot="1">
      <c r="B14" s="1"/>
      <c r="E14" s="2"/>
      <c r="G14" s="3"/>
    </row>
    <row r="15" spans="2:14">
      <c r="B15" s="8" t="s">
        <v>15</v>
      </c>
      <c r="C15" s="57" t="s">
        <v>16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</row>
    <row r="16" spans="2:14" ht="15.75" thickBot="1">
      <c r="B16" s="9" t="s">
        <v>17</v>
      </c>
      <c r="C16" s="59" t="s">
        <v>18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60"/>
    </row>
    <row r="17" spans="2:14" ht="15.75" thickBot="1">
      <c r="B17" s="1"/>
    </row>
    <row r="18" spans="2:14" ht="29.25" customHeight="1">
      <c r="B18" s="12" t="s">
        <v>19</v>
      </c>
      <c r="C18" s="35" t="s">
        <v>20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30" customHeight="1" thickBot="1">
      <c r="B19" s="13" t="s">
        <v>21</v>
      </c>
      <c r="C19" s="33" t="s">
        <v>22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</row>
    <row r="20" spans="2:14">
      <c r="B20" s="1"/>
      <c r="E20" s="2"/>
      <c r="G20" s="3"/>
    </row>
    <row r="22" spans="2:14" ht="16.5" customHeight="1">
      <c r="B22" s="17" t="s">
        <v>23</v>
      </c>
      <c r="C22" s="18"/>
      <c r="D22" s="24" t="s">
        <v>24</v>
      </c>
      <c r="E22" s="25" t="s">
        <v>25</v>
      </c>
      <c r="F22" s="26" t="s">
        <v>26</v>
      </c>
      <c r="G22" s="26" t="s">
        <v>27</v>
      </c>
      <c r="H22" s="26" t="s">
        <v>28</v>
      </c>
      <c r="I22" s="26" t="s">
        <v>29</v>
      </c>
      <c r="J22" s="26" t="s">
        <v>30</v>
      </c>
      <c r="K22" s="26" t="s">
        <v>31</v>
      </c>
      <c r="L22" s="26" t="s">
        <v>32</v>
      </c>
      <c r="M22" s="26" t="s">
        <v>33</v>
      </c>
      <c r="N22" s="14"/>
    </row>
    <row r="23" spans="2:14" ht="17.25" customHeight="1">
      <c r="B23" s="19"/>
      <c r="C23" s="20" t="s">
        <v>34</v>
      </c>
      <c r="D23" s="27" t="s">
        <v>35</v>
      </c>
      <c r="E23" s="27" t="s">
        <v>36</v>
      </c>
      <c r="F23" s="28" t="s">
        <v>26</v>
      </c>
      <c r="G23" s="28" t="s">
        <v>37</v>
      </c>
      <c r="H23" s="28" t="s">
        <v>28</v>
      </c>
      <c r="I23" s="28" t="s">
        <v>38</v>
      </c>
      <c r="J23" s="28" t="s">
        <v>39</v>
      </c>
      <c r="K23" s="28" t="s">
        <v>40</v>
      </c>
      <c r="L23" s="28" t="s">
        <v>41</v>
      </c>
      <c r="M23" s="28" t="s">
        <v>42</v>
      </c>
      <c r="N23" s="15"/>
    </row>
    <row r="24" spans="2:14" ht="17.25" customHeight="1">
      <c r="B24" s="22" t="s">
        <v>43</v>
      </c>
      <c r="C24" s="21" t="s">
        <v>44</v>
      </c>
      <c r="D24" s="29">
        <v>15.937782562094121</v>
      </c>
      <c r="E24" s="29">
        <v>63.779679999999956</v>
      </c>
      <c r="F24" s="29">
        <v>3.120462540772488</v>
      </c>
      <c r="G24" s="29">
        <v>8.8761252005735294</v>
      </c>
      <c r="H24" s="30">
        <f>D24+E24+F24*1.9+G24</f>
        <v>94.522466590135338</v>
      </c>
      <c r="I24" s="29">
        <v>1.9562053352316884</v>
      </c>
      <c r="J24" s="29">
        <v>-6.1750000071469913E-5</v>
      </c>
      <c r="K24" s="29">
        <v>9.5671538176134163E-6</v>
      </c>
      <c r="L24" s="29">
        <v>1.0722682301178565E-5</v>
      </c>
      <c r="M24" s="30">
        <f>I24+J24+K24*1.9+L24</f>
        <v>1.9561724855061715</v>
      </c>
      <c r="N24" s="16"/>
    </row>
    <row r="25" spans="2:14" ht="17.25" customHeight="1">
      <c r="B25" s="22" t="s">
        <v>45</v>
      </c>
      <c r="C25" s="21" t="s">
        <v>46</v>
      </c>
      <c r="D25" s="29">
        <v>104.43693143790587</v>
      </c>
      <c r="E25" s="29">
        <v>148.06200000000001</v>
      </c>
      <c r="F25" s="29">
        <v>5.1906114592275117</v>
      </c>
      <c r="G25" s="29">
        <v>14.877135799426469</v>
      </c>
      <c r="H25" s="30">
        <f t="shared" ref="H25:H28" si="0">D25+E25+F25*1.9+G25</f>
        <v>277.2382290098646</v>
      </c>
      <c r="I25" s="29">
        <v>-1.9522633352316916</v>
      </c>
      <c r="J25" s="29">
        <v>2.3761417500000448</v>
      </c>
      <c r="K25" s="29">
        <v>8.3201432846180978E-2</v>
      </c>
      <c r="L25" s="29">
        <v>0.25557227731769672</v>
      </c>
      <c r="M25" s="30">
        <f t="shared" ref="M25:M28" si="1">I25+J25+K25*1.9+L25</f>
        <v>0.83753341449379382</v>
      </c>
      <c r="N25" s="16"/>
    </row>
    <row r="26" spans="2:14" ht="17.25" customHeight="1">
      <c r="B26" s="22" t="s">
        <v>47</v>
      </c>
      <c r="C26" s="21" t="s">
        <v>48</v>
      </c>
      <c r="D26" s="29">
        <v>5.5416839999999992</v>
      </c>
      <c r="E26" s="29">
        <v>37.823460000000004</v>
      </c>
      <c r="F26" s="29">
        <v>0.90469299999999997</v>
      </c>
      <c r="G26" s="29">
        <v>0.86804599999999998</v>
      </c>
      <c r="H26" s="30">
        <f t="shared" si="0"/>
        <v>45.952106700000002</v>
      </c>
      <c r="I26" s="29">
        <v>-0.20665600000000062</v>
      </c>
      <c r="J26" s="29">
        <v>6.0914000000000037</v>
      </c>
      <c r="K26" s="29">
        <v>0.15326899999999999</v>
      </c>
      <c r="L26" s="29">
        <v>8.7787999999999977E-2</v>
      </c>
      <c r="M26" s="30">
        <f t="shared" si="1"/>
        <v>6.2637431000000028</v>
      </c>
      <c r="N26" s="16"/>
    </row>
    <row r="27" spans="2:14" ht="17.25" customHeight="1">
      <c r="B27" s="22" t="s">
        <v>49</v>
      </c>
      <c r="C27" s="21" t="s">
        <v>50</v>
      </c>
      <c r="D27" s="29">
        <v>119.85095</v>
      </c>
      <c r="E27" s="29">
        <v>35.346446</v>
      </c>
      <c r="F27" s="29">
        <v>0.24259200000000003</v>
      </c>
      <c r="G27" s="29">
        <v>0.96367200000000008</v>
      </c>
      <c r="H27" s="30">
        <f t="shared" si="0"/>
        <v>156.62199279999999</v>
      </c>
      <c r="I27" s="29">
        <v>5.0970999999999833</v>
      </c>
      <c r="J27" s="29">
        <v>6.4195859999999989</v>
      </c>
      <c r="K27" s="29"/>
      <c r="L27" s="29"/>
      <c r="M27" s="30">
        <f t="shared" si="1"/>
        <v>11.516685999999982</v>
      </c>
      <c r="N27" s="16"/>
    </row>
    <row r="28" spans="2:14" ht="17.25" customHeight="1">
      <c r="B28" s="22" t="s">
        <v>51</v>
      </c>
      <c r="C28" s="21" t="s">
        <v>52</v>
      </c>
      <c r="D28" s="29">
        <v>1245</v>
      </c>
      <c r="E28" s="29">
        <v>1120</v>
      </c>
      <c r="F28" s="29"/>
      <c r="G28" s="29">
        <v>35</v>
      </c>
      <c r="H28" s="30">
        <f t="shared" si="0"/>
        <v>2400</v>
      </c>
      <c r="I28" s="29">
        <v>-55</v>
      </c>
      <c r="J28" s="29">
        <v>-50</v>
      </c>
      <c r="K28" s="29"/>
      <c r="L28" s="29"/>
      <c r="M28" s="30">
        <f t="shared" si="1"/>
        <v>-105</v>
      </c>
      <c r="N28" s="16"/>
    </row>
    <row r="29" spans="2:14">
      <c r="B29" s="22" t="s">
        <v>53</v>
      </c>
      <c r="C29" s="21" t="s">
        <v>54</v>
      </c>
      <c r="D29" s="32">
        <f>SUM(D24:D28)</f>
        <v>1490.7673479999999</v>
      </c>
      <c r="E29" s="32">
        <f t="shared" ref="E29:M29" si="2">SUM(E24:E28)</f>
        <v>1405.0115860000001</v>
      </c>
      <c r="F29" s="32">
        <f t="shared" si="2"/>
        <v>9.4583589999999997</v>
      </c>
      <c r="G29" s="32">
        <f t="shared" si="2"/>
        <v>60.584978999999997</v>
      </c>
      <c r="H29" s="32">
        <f t="shared" si="2"/>
        <v>2974.3347951000001</v>
      </c>
      <c r="I29" s="32">
        <f t="shared" si="2"/>
        <v>-50.105614000000017</v>
      </c>
      <c r="J29" s="32">
        <f t="shared" si="2"/>
        <v>-35.112934000000024</v>
      </c>
      <c r="K29" s="32">
        <f t="shared" si="2"/>
        <v>0.23647999999999858</v>
      </c>
      <c r="L29" s="32">
        <f t="shared" si="2"/>
        <v>0.34337099999999787</v>
      </c>
      <c r="M29" s="32">
        <f t="shared" si="2"/>
        <v>-84.425865000000044</v>
      </c>
    </row>
    <row r="31" spans="2:14">
      <c r="H31" s="23"/>
      <c r="M31" s="23"/>
    </row>
    <row r="32" spans="2:14" s="29" customFormat="1"/>
    <row r="33" spans="4:15" s="29" customFormat="1"/>
    <row r="34" spans="4:15" s="29" customFormat="1"/>
    <row r="35" spans="4:15" s="29" customFormat="1"/>
    <row r="36" spans="4:15" s="29" customFormat="1"/>
    <row r="37" spans="4:15"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23"/>
      <c r="O37" s="23"/>
    </row>
    <row r="38" spans="4:15">
      <c r="D38" s="29"/>
      <c r="E38" s="29"/>
      <c r="F38" s="29"/>
      <c r="G38" s="29"/>
      <c r="H38" s="30"/>
      <c r="I38" s="29"/>
      <c r="J38" s="29"/>
      <c r="K38" s="29"/>
      <c r="L38" s="29"/>
      <c r="M38" s="30"/>
      <c r="N38" s="23"/>
      <c r="O38" s="23"/>
    </row>
    <row r="39" spans="4:15"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23"/>
      <c r="O39" s="23"/>
    </row>
    <row r="40" spans="4:15"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4:15"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A8FE50-ACD7-4FA5-A6D2-92CB2E76C308}"/>
</file>

<file path=customXml/itemProps2.xml><?xml version="1.0" encoding="utf-8"?>
<ds:datastoreItem xmlns:ds="http://schemas.openxmlformats.org/officeDocument/2006/customXml" ds:itemID="{F1CB1207-6ECC-4654-9898-C0E189125EAD}"/>
</file>

<file path=customXml/itemProps3.xml><?xml version="1.0" encoding="utf-8"?>
<ds:datastoreItem xmlns:ds="http://schemas.openxmlformats.org/officeDocument/2006/customXml" ds:itemID="{CB2E3D04-1521-4074-A239-2A038CDBE7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Privat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Arnesen Marit Smeseth</cp:lastModifiedBy>
  <cp:revision/>
  <dcterms:created xsi:type="dcterms:W3CDTF">2011-06-06T20:00:18Z</dcterms:created>
  <dcterms:modified xsi:type="dcterms:W3CDTF">2022-02-14T10:28:17Z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